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5" windowWidth="16575" windowHeight="8715" activeTab="0"/>
  </bookViews>
  <sheets>
    <sheet name="Request1 - Bipolar II" sheetId="1" r:id="rId1"/>
    <sheet name="Reques2 - Correlation Matrix" sheetId="2" r:id="rId2"/>
    <sheet name="Request3 - Bivariate Coefficien" sheetId="3" r:id="rId3"/>
    <sheet name="Request4 Model Fitting" sheetId="4" r:id="rId4"/>
    <sheet name="Request5 - Multi Coefficients" sheetId="5" r:id="rId5"/>
  </sheets>
  <definedNames/>
  <calcPr fullCalcOnLoad="1"/>
</workbook>
</file>

<file path=xl/sharedStrings.xml><?xml version="1.0" encoding="utf-8"?>
<sst xmlns="http://schemas.openxmlformats.org/spreadsheetml/2006/main" count="1113" uniqueCount="629">
  <si>
    <t xml:space="preserve">Disorder Onset </t>
  </si>
  <si>
    <t>Agoraphobia with/without Panic Disorder</t>
  </si>
  <si>
    <t>Social Phobia Disorder</t>
  </si>
  <si>
    <t>Specific Phobia Disorder</t>
  </si>
  <si>
    <t>Panic Disorder</t>
  </si>
  <si>
    <t>Major Depressive Episode / Dysthymia Disorder</t>
  </si>
  <si>
    <t>Generalized Anxiety Disorder</t>
  </si>
  <si>
    <t>Post-traumatic Stress Disorder</t>
  </si>
  <si>
    <t xml:space="preserve">Separation Anxiety Disorder </t>
  </si>
  <si>
    <t>Attention Deficit Disorder</t>
  </si>
  <si>
    <t>Oppositional Defiant Disorder</t>
  </si>
  <si>
    <t>Conduct Disorder</t>
  </si>
  <si>
    <t>Any Eating Disorder (Anorexia, Binge, Bulimia)</t>
  </si>
  <si>
    <t>Alcohol Abuse or Dependence Disorder</t>
  </si>
  <si>
    <t>Drug Abuse or Dependence Disorder</t>
  </si>
  <si>
    <t>Any Bipolar Disorder</t>
  </si>
  <si>
    <t>N</t>
  </si>
  <si>
    <t>MEAN</t>
  </si>
  <si>
    <t>STD</t>
  </si>
  <si>
    <t>SUMWGT</t>
  </si>
  <si>
    <t>.</t>
  </si>
  <si>
    <t>p-value</t>
  </si>
  <si>
    <t xml:space="preserve">Total                (120 coefficients) </t>
  </si>
  <si>
    <t xml:space="preserve">Fear grouping               (10 coefficients) </t>
  </si>
  <si>
    <t xml:space="preserve">Impulse grouping              (6 coefficients) </t>
  </si>
  <si>
    <t xml:space="preserve">Substance grouping              (1 coefficients) </t>
  </si>
  <si>
    <t xml:space="preserve">Mean </t>
  </si>
  <si>
    <t>-</t>
  </si>
  <si>
    <t>SD</t>
  </si>
  <si>
    <t>Min</t>
  </si>
  <si>
    <t>Max</t>
  </si>
  <si>
    <t>Median</t>
  </si>
  <si>
    <t>IQR</t>
  </si>
  <si>
    <t>[0.20-0.37]</t>
  </si>
  <si>
    <t>[0.32-0.46]</t>
  </si>
  <si>
    <t>[0.36-0.53]</t>
  </si>
  <si>
    <t>[0.27-0.58]</t>
  </si>
  <si>
    <t xml:space="preserve">(CIDI/PSAQ Sample, Person Year, n=6483 Weighted) </t>
  </si>
  <si>
    <t>PREDICTOR</t>
  </si>
  <si>
    <t>OUTCOME</t>
  </si>
  <si>
    <t>Disorder Onset</t>
  </si>
  <si>
    <t>Agoraphobia without Panic Disorder</t>
  </si>
  <si>
    <t>*1.772</t>
  </si>
  <si>
    <t>*1.988</t>
  </si>
  <si>
    <t>*0.569</t>
  </si>
  <si>
    <t>*1.327</t>
  </si>
  <si>
    <t>inf</t>
  </si>
  <si>
    <t>*1.073</t>
  </si>
  <si>
    <t>*0.757</t>
  </si>
  <si>
    <t xml:space="preserve">SE </t>
  </si>
  <si>
    <t>*2.297</t>
  </si>
  <si>
    <t>*0.729</t>
  </si>
  <si>
    <t>*1.137</t>
  </si>
  <si>
    <t>*1.074</t>
  </si>
  <si>
    <t>*1.417</t>
  </si>
  <si>
    <t>*1.332</t>
  </si>
  <si>
    <t>*1.231</t>
  </si>
  <si>
    <t>*0.972</t>
  </si>
  <si>
    <t>*1.033</t>
  </si>
  <si>
    <t>*1.252</t>
  </si>
  <si>
    <t>*0.982</t>
  </si>
  <si>
    <t>*0.821</t>
  </si>
  <si>
    <t>*1.687</t>
  </si>
  <si>
    <t>*1.304</t>
  </si>
  <si>
    <t>*1.407</t>
  </si>
  <si>
    <t>*0.695</t>
  </si>
  <si>
    <t>*1.306</t>
  </si>
  <si>
    <t>*1.161</t>
  </si>
  <si>
    <t>*1.082</t>
  </si>
  <si>
    <t>*0.656</t>
  </si>
  <si>
    <t>*0.562</t>
  </si>
  <si>
    <t>*0.899</t>
  </si>
  <si>
    <t>*0.374</t>
  </si>
  <si>
    <t>*0.550</t>
  </si>
  <si>
    <t>*1.096</t>
  </si>
  <si>
    <t>*0.910</t>
  </si>
  <si>
    <t>*0.896</t>
  </si>
  <si>
    <t>*0.783</t>
  </si>
  <si>
    <t>*0.624</t>
  </si>
  <si>
    <t>*1.148</t>
  </si>
  <si>
    <t>*1.213</t>
  </si>
  <si>
    <t>MDE / Dysthymia Disorder</t>
  </si>
  <si>
    <t>*1.303</t>
  </si>
  <si>
    <t>*0.776</t>
  </si>
  <si>
    <t>*0.675</t>
  </si>
  <si>
    <t>*2.001</t>
  </si>
  <si>
    <t>*1.572</t>
  </si>
  <si>
    <t>*1.337</t>
  </si>
  <si>
    <t>*1.633</t>
  </si>
  <si>
    <t>*1.426</t>
  </si>
  <si>
    <t>*1.624</t>
  </si>
  <si>
    <t>*0.976</t>
  </si>
  <si>
    <t>*0.840</t>
  </si>
  <si>
    <t>*1.583</t>
  </si>
  <si>
    <t>*1.113</t>
  </si>
  <si>
    <t>*1.410</t>
  </si>
  <si>
    <t>*0.595</t>
  </si>
  <si>
    <t>*1.095</t>
  </si>
  <si>
    <t>*2.261</t>
  </si>
  <si>
    <t>*0.777</t>
  </si>
  <si>
    <t>*0.902</t>
  </si>
  <si>
    <t>*0.706</t>
  </si>
  <si>
    <t>*1.533</t>
  </si>
  <si>
    <t>*1.123</t>
  </si>
  <si>
    <t>*2.041</t>
  </si>
  <si>
    <t>*0.794</t>
  </si>
  <si>
    <t>*1.273</t>
  </si>
  <si>
    <t>*1.046</t>
  </si>
  <si>
    <t>*0.968</t>
  </si>
  <si>
    <t>*1.353</t>
  </si>
  <si>
    <t>*0.823</t>
  </si>
  <si>
    <t>*1.427</t>
  </si>
  <si>
    <t>*1.147</t>
  </si>
  <si>
    <t>*1.261</t>
  </si>
  <si>
    <t>*0.544</t>
  </si>
  <si>
    <t>*0.638</t>
  </si>
  <si>
    <t>*1.170</t>
  </si>
  <si>
    <t>*0.720</t>
  </si>
  <si>
    <t>*1.577</t>
  </si>
  <si>
    <t>*1.227</t>
  </si>
  <si>
    <t>*1.185</t>
  </si>
  <si>
    <t>*0.730</t>
  </si>
  <si>
    <t>*0.760</t>
  </si>
  <si>
    <t>*1.309</t>
  </si>
  <si>
    <t>*0.607</t>
  </si>
  <si>
    <t>*1.050</t>
  </si>
  <si>
    <t>*0.664</t>
  </si>
  <si>
    <t>*1.809</t>
  </si>
  <si>
    <t>*1.520</t>
  </si>
  <si>
    <t>*1.368</t>
  </si>
  <si>
    <t>*0.996</t>
  </si>
  <si>
    <t>*0.955</t>
  </si>
  <si>
    <t>*1.176</t>
  </si>
  <si>
    <t>*0.967</t>
  </si>
  <si>
    <t>*2.401</t>
  </si>
  <si>
    <t>*1.184</t>
  </si>
  <si>
    <t>*0.684</t>
  </si>
  <si>
    <t>*0.879</t>
  </si>
  <si>
    <t>*1.915</t>
  </si>
  <si>
    <t>*0.934</t>
  </si>
  <si>
    <t>Any Eating Disorder</t>
  </si>
  <si>
    <t>*0.817</t>
  </si>
  <si>
    <t>*0.756</t>
  </si>
  <si>
    <t>*0.743</t>
  </si>
  <si>
    <t>*1.236</t>
  </si>
  <si>
    <t>*1.138</t>
  </si>
  <si>
    <t>*-2.312</t>
  </si>
  <si>
    <t>*1.142</t>
  </si>
  <si>
    <t>*1.392</t>
  </si>
  <si>
    <t>*1.574</t>
  </si>
  <si>
    <t>*2.532</t>
  </si>
  <si>
    <t>*1.920</t>
  </si>
  <si>
    <t>*-1.402</t>
  </si>
  <si>
    <t>*1.375</t>
  </si>
  <si>
    <t>*1.508</t>
  </si>
  <si>
    <t xml:space="preserve">inf </t>
  </si>
  <si>
    <t>*1.973</t>
  </si>
  <si>
    <t>*0.709</t>
  </si>
  <si>
    <t>*1.274</t>
  </si>
  <si>
    <t>*1.247</t>
  </si>
  <si>
    <t>*1.172</t>
  </si>
  <si>
    <t>*1.784</t>
  </si>
  <si>
    <t>*0.804</t>
  </si>
  <si>
    <t>*0.822</t>
  </si>
  <si>
    <t>* = p&lt;0.05</t>
  </si>
  <si>
    <t xml:space="preserve">Note: Control variables include-                                                                                                                                                                           Sex, Race, Region, Urbanicity, Parent education, Number of biological parents, Biological/Non-biological head of household,                                               Birth order, Number of siblings, Person year, Age      </t>
  </si>
  <si>
    <t xml:space="preserve">Table 4: NCSA Comorbidity Model Summary:  Parameter Description and Likelihood Ratios- Major Depressive Episode / Dysthymia </t>
  </si>
  <si>
    <t>Likelihood Ratio</t>
  </si>
  <si>
    <t>MODEL</t>
  </si>
  <si>
    <t>PARAMETERS</t>
  </si>
  <si>
    <t>DF</t>
  </si>
  <si>
    <t xml:space="preserve">P-value </t>
  </si>
  <si>
    <t>BIC</t>
  </si>
  <si>
    <t>Model 1</t>
  </si>
  <si>
    <t>a</t>
  </si>
  <si>
    <t>&lt;.0001</t>
  </si>
  <si>
    <t>Model 2</t>
  </si>
  <si>
    <t>a, b</t>
  </si>
  <si>
    <t>Model 3</t>
  </si>
  <si>
    <t>a, f</t>
  </si>
  <si>
    <t>Model 4</t>
  </si>
  <si>
    <t>a, g</t>
  </si>
  <si>
    <t>Model 5</t>
  </si>
  <si>
    <t>a, b, c [Current Final Model]</t>
  </si>
  <si>
    <t>Model 6</t>
  </si>
  <si>
    <t>a, b, e</t>
  </si>
  <si>
    <t>Model 7</t>
  </si>
  <si>
    <t>a, f, *b [b minus 1 disorder]</t>
  </si>
  <si>
    <t>Model 8</t>
  </si>
  <si>
    <t>a, f, *e [e minus substance]</t>
  </si>
  <si>
    <t>Model 9</t>
  </si>
  <si>
    <t>a, g, *b [b minus 1 disorder per grouping and bipolar]</t>
  </si>
  <si>
    <t>Model 10</t>
  </si>
  <si>
    <t>a, g, c</t>
  </si>
  <si>
    <t xml:space="preserve">a: Control variables </t>
  </si>
  <si>
    <t>b: 16 Individual dummies for each disorder [All]</t>
  </si>
  <si>
    <t xml:space="preserve">c: 6 dummies for number of total disorders [=2,=3,=4,=5,=6,=7+]  </t>
  </si>
  <si>
    <t xml:space="preserve">d: 4 Continuous grouping variables [Fear 0-5, Distress 0-4, Impulse 0-4, Substance 0-2]   </t>
  </si>
  <si>
    <t xml:space="preserve">e: 11 Dummies for number of disorder type within grouping [=2,=3,=4,=5 Fear disorders, =2,=3,=4 Distress disorders, =2,=3,=4 Impulse disorders, =2 Substance disorders]  </t>
  </si>
  <si>
    <t>f: 7 dummies for number of total disorders [=1,=2,=3,=4,=5,=6,=7+]</t>
  </si>
  <si>
    <t xml:space="preserve">g: 16 Dummies for number of disorder type within grouping [=1,=2,=3,=4,=5 Fear disorders, =1,=2,=3,=4 Distress disorders,    </t>
  </si>
  <si>
    <t xml:space="preserve">                                                           =1,=2,=3,=4 Impulse disorders, =1,=2 Substance disorders, =1 Bipolar disorder]</t>
  </si>
  <si>
    <t xml:space="preserve">Note: Control variables include-Sex, Race, Region, Urbanicity, Parent education, Number of biological parents, Biological/Non-biological head of household,                                                               Birth order, Number of siblings, Person year, Age      </t>
  </si>
  <si>
    <r>
      <t>X</t>
    </r>
    <r>
      <rPr>
        <vertAlign val="superscript"/>
        <sz val="8"/>
        <rFont val="Courier New"/>
        <family val="3"/>
      </rPr>
      <t>2</t>
    </r>
  </si>
  <si>
    <t xml:space="preserve">a.) Individual dummies for each disorder (16)                                                                                                                                                                                                                                            b.) Number of total disorders (6) [=2,=3,=4,=5,=6,=7+]                                                                                                                                                                  </t>
  </si>
  <si>
    <t>SE</t>
  </si>
  <si>
    <t xml:space="preserve">Note: Control variables include-                                                                                                                                                                              Sex, Race, Region, Urbanicity, Parent education, Number of biological parents, Biological/Non-biological head of household,                                                                Birth order, Number of siblings, Person year, Age      </t>
  </si>
  <si>
    <t>MODEL 5 (Final)</t>
  </si>
  <si>
    <r>
      <t xml:space="preserve">Table 1 </t>
    </r>
    <r>
      <rPr>
        <sz val="9"/>
        <rFont val="Calibri"/>
        <family val="2"/>
      </rPr>
      <t>- Effects of 12-Month Bipolar in Predicting Sheehan Scores (NCSA, n=10,148)</t>
    </r>
  </si>
  <si>
    <t>Outcome (Sheehan Score 1-10)*</t>
  </si>
  <si>
    <t>Home Management</t>
  </si>
  <si>
    <t>Ability to Work</t>
  </si>
  <si>
    <t>Close Relationships</t>
  </si>
  <si>
    <t>Social Life</t>
  </si>
  <si>
    <t>Estimate</t>
  </si>
  <si>
    <t>P-Value</t>
  </si>
  <si>
    <t>Bipolar I (12-Month)</t>
  </si>
  <si>
    <t>Bipolar II (12-Month)</t>
  </si>
  <si>
    <t>Bipolar Sub (12-Month)</t>
  </si>
  <si>
    <t>*A higher score indicates more interference</t>
  </si>
  <si>
    <r>
      <t>Table 2</t>
    </r>
    <r>
      <rPr>
        <sz val="9"/>
        <rFont val="Calibri"/>
        <family val="2"/>
      </rPr>
      <t xml:space="preserve"> - Effects of 12-Month Bipolar in NCSA Comorbidity Predicting Onset of Lifetime Diagnosis (n=6483)*</t>
    </r>
  </si>
  <si>
    <t>Bipolar I</t>
  </si>
  <si>
    <t>Bipolar II</t>
  </si>
  <si>
    <t>Bipolar Sub</t>
  </si>
  <si>
    <t>Outcome</t>
  </si>
  <si>
    <t>OR</t>
  </si>
  <si>
    <t>Lower 95%</t>
  </si>
  <si>
    <t>Upper 95%</t>
  </si>
  <si>
    <t>Chi-Sq (P-Value)</t>
  </si>
  <si>
    <t>Agoraphobia</t>
  </si>
  <si>
    <t>Social Phobia</t>
  </si>
  <si>
    <t>Specific Phobia</t>
  </si>
  <si>
    <t>MDE/DYS</t>
  </si>
  <si>
    <t>GAD</t>
  </si>
  <si>
    <t>PTSD</t>
  </si>
  <si>
    <t>ADHD</t>
  </si>
  <si>
    <t>ODD</t>
  </si>
  <si>
    <t>0.0 (0.98)</t>
  </si>
  <si>
    <t>Alcohol Abuse/Dependence</t>
  </si>
  <si>
    <t>Drug Abuse/Dependence</t>
  </si>
  <si>
    <t>Separation Anxiety</t>
  </si>
  <si>
    <t>*Multivariate model includes all diagnoses except what is being predicted (outcome).  Results shown for Bipolar I, II, and Sub only.</t>
  </si>
  <si>
    <t xml:space="preserve">Bipolar II </t>
  </si>
  <si>
    <t>IQR 25%</t>
  </si>
  <si>
    <t>IQR 75%</t>
  </si>
  <si>
    <t>Table 3: NCSA Comorbidity Logit Matrix (Bivariate)</t>
  </si>
  <si>
    <t>Table 4</t>
  </si>
  <si>
    <t xml:space="preserve">Table 5: NCSA Comorbidity Logit Matrix (Multivariate)- Model 5 </t>
  </si>
  <si>
    <t>1 DF Test - Bipolar II/Sub**</t>
  </si>
  <si>
    <t>0.0 (0.83)</t>
  </si>
  <si>
    <t>7.5 (0.006)</t>
  </si>
  <si>
    <t>1.2 (0.27)</t>
  </si>
  <si>
    <t>0.5 (0.47)</t>
  </si>
  <si>
    <t>0.4 (0.51)</t>
  </si>
  <si>
    <t>0.2 (0.62)</t>
  </si>
  <si>
    <t>0.0 (0.89)</t>
  </si>
  <si>
    <t>0.0 (0.90)</t>
  </si>
  <si>
    <t>1.4 (0.23)</t>
  </si>
  <si>
    <t>1.4 (0.25)</t>
  </si>
  <si>
    <t>1.2 (0.28)</t>
  </si>
  <si>
    <t>3.0 (0.08)</t>
  </si>
  <si>
    <t>0.2 (0.65)</t>
  </si>
  <si>
    <t>**A model using Bipolar II or Sub and Bipolar Sub was run testing the difference between Bipolar II and Bipolar Sub.  The Chi-Sq and P-Value are reported in this column.</t>
  </si>
  <si>
    <t>Re</t>
  </si>
  <si>
    <t>*  2.219</t>
  </si>
  <si>
    <t xml:space="preserve">  0.586</t>
  </si>
  <si>
    <t>*  1.559</t>
  </si>
  <si>
    <t xml:space="preserve">  0.450</t>
  </si>
  <si>
    <t xml:space="preserve">  1.236</t>
  </si>
  <si>
    <t xml:space="preserve">  0.628</t>
  </si>
  <si>
    <t>*  1.184</t>
  </si>
  <si>
    <t xml:space="preserve">  0.567</t>
  </si>
  <si>
    <t xml:space="preserve">  0.649</t>
  </si>
  <si>
    <t xml:space="preserve">  0.820</t>
  </si>
  <si>
    <t xml:space="preserve">  1.281</t>
  </si>
  <si>
    <t xml:space="preserve">  0.954</t>
  </si>
  <si>
    <t>*  1.042</t>
  </si>
  <si>
    <t xml:space="preserve">  0.431</t>
  </si>
  <si>
    <t xml:space="preserve"> -0.214</t>
  </si>
  <si>
    <t xml:space="preserve">  0.506</t>
  </si>
  <si>
    <t xml:space="preserve"> -0.208</t>
  </si>
  <si>
    <t xml:space="preserve">  0.528</t>
  </si>
  <si>
    <t xml:space="preserve">  0.251</t>
  </si>
  <si>
    <t xml:space="preserve">  0.726</t>
  </si>
  <si>
    <t xml:space="preserve">  0.076</t>
  </si>
  <si>
    <t xml:space="preserve">  0.767</t>
  </si>
  <si>
    <t xml:space="preserve">  0.826</t>
  </si>
  <si>
    <t xml:space="preserve"> -0.849</t>
  </si>
  <si>
    <t xml:space="preserve">  1.183</t>
  </si>
  <si>
    <t xml:space="preserve">  0.499</t>
  </si>
  <si>
    <t xml:space="preserve">  0.619</t>
  </si>
  <si>
    <t xml:space="preserve">  0.539</t>
  </si>
  <si>
    <t xml:space="preserve">  0.858</t>
  </si>
  <si>
    <t xml:space="preserve">  0.192</t>
  </si>
  <si>
    <t xml:space="preserve">  0.288</t>
  </si>
  <si>
    <t xml:space="preserve">  0.838</t>
  </si>
  <si>
    <t xml:space="preserve">  0.739</t>
  </si>
  <si>
    <t xml:space="preserve">  0.719</t>
  </si>
  <si>
    <t xml:space="preserve">  0.548</t>
  </si>
  <si>
    <t xml:space="preserve"> -0.697</t>
  </si>
  <si>
    <t xml:space="preserve">  0.821</t>
  </si>
  <si>
    <t xml:space="preserve">  0.194</t>
  </si>
  <si>
    <t xml:space="preserve">  0.685</t>
  </si>
  <si>
    <t>*  1.301</t>
  </si>
  <si>
    <t xml:space="preserve">  0.585</t>
  </si>
  <si>
    <t>*  1.731</t>
  </si>
  <si>
    <t xml:space="preserve">  0.690</t>
  </si>
  <si>
    <t xml:space="preserve">  0.565</t>
  </si>
  <si>
    <t xml:space="preserve">  1.084</t>
  </si>
  <si>
    <t xml:space="preserve">  1.213</t>
  </si>
  <si>
    <t xml:space="preserve">  0.655</t>
  </si>
  <si>
    <t xml:space="preserve"> -0.870</t>
  </si>
  <si>
    <t>*  0.506</t>
  </si>
  <si>
    <t xml:space="preserve"> -0.050</t>
  </si>
  <si>
    <t xml:space="preserve">  0.312</t>
  </si>
  <si>
    <t xml:space="preserve"> -0.330</t>
  </si>
  <si>
    <t xml:space="preserve"> -0.080</t>
  </si>
  <si>
    <t xml:space="preserve"> -1.859</t>
  </si>
  <si>
    <t xml:space="preserve">  0.998</t>
  </si>
  <si>
    <t>*  0.947</t>
  </si>
  <si>
    <t>*  0.880</t>
  </si>
  <si>
    <t xml:space="preserve">  0.853</t>
  </si>
  <si>
    <t xml:space="preserve">  0.341</t>
  </si>
  <si>
    <t xml:space="preserve">  0.639</t>
  </si>
  <si>
    <t xml:space="preserve">  0.235</t>
  </si>
  <si>
    <t xml:space="preserve">  0.857</t>
  </si>
  <si>
    <t xml:space="preserve">  0.621</t>
  </si>
  <si>
    <t xml:space="preserve">  0.987</t>
  </si>
  <si>
    <t xml:space="preserve">  0.581</t>
  </si>
  <si>
    <t xml:space="preserve">  0.364</t>
  </si>
  <si>
    <t xml:space="preserve">  0.433</t>
  </si>
  <si>
    <t xml:space="preserve">  0.517</t>
  </si>
  <si>
    <t xml:space="preserve">  0.611</t>
  </si>
  <si>
    <t xml:space="preserve">  0.768</t>
  </si>
  <si>
    <t>*  1.183</t>
  </si>
  <si>
    <t>*  1.118</t>
  </si>
  <si>
    <t>*  1.355</t>
  </si>
  <si>
    <t>*  0.860</t>
  </si>
  <si>
    <t>*  1.057</t>
  </si>
  <si>
    <t>*  1.234</t>
  </si>
  <si>
    <t>*  1.320</t>
  </si>
  <si>
    <t xml:space="preserve">  0.763</t>
  </si>
  <si>
    <t>*  0.884</t>
  </si>
  <si>
    <t>*  1.041</t>
  </si>
  <si>
    <t xml:space="preserve">  0.420</t>
  </si>
  <si>
    <t xml:space="preserve">  0.181</t>
  </si>
  <si>
    <t xml:space="preserve">  0.432</t>
  </si>
  <si>
    <t xml:space="preserve">  0.318</t>
  </si>
  <si>
    <t xml:space="preserve">  0.347</t>
  </si>
  <si>
    <t xml:space="preserve">  0.271</t>
  </si>
  <si>
    <t xml:space="preserve">  0.336</t>
  </si>
  <si>
    <t xml:space="preserve">  0.298</t>
  </si>
  <si>
    <t xml:space="preserve">  0.386</t>
  </si>
  <si>
    <t xml:space="preserve">  0.357</t>
  </si>
  <si>
    <t xml:space="preserve">  0.250</t>
  </si>
  <si>
    <t>*  1.281</t>
  </si>
  <si>
    <t>*  1.206</t>
  </si>
  <si>
    <t>*  0.733</t>
  </si>
  <si>
    <t>*  1.030</t>
  </si>
  <si>
    <t>*  1.084</t>
  </si>
  <si>
    <t>*  0.984</t>
  </si>
  <si>
    <t>*  0.638</t>
  </si>
  <si>
    <t>*  0.564</t>
  </si>
  <si>
    <t>*  0.896</t>
  </si>
  <si>
    <t xml:space="preserve">  0.553</t>
  </si>
  <si>
    <t xml:space="preserve">  0.502</t>
  </si>
  <si>
    <t>*  1.342</t>
  </si>
  <si>
    <t xml:space="preserve">  0.187</t>
  </si>
  <si>
    <t xml:space="preserve">  0.334</t>
  </si>
  <si>
    <t xml:space="preserve">  0.123</t>
  </si>
  <si>
    <t xml:space="preserve">  0.363</t>
  </si>
  <si>
    <t xml:space="preserve">  0.263</t>
  </si>
  <si>
    <t xml:space="preserve">  0.163</t>
  </si>
  <si>
    <t xml:space="preserve">  0.182</t>
  </si>
  <si>
    <t xml:space="preserve">  0.229</t>
  </si>
  <si>
    <t xml:space="preserve">  0.342</t>
  </si>
  <si>
    <t xml:space="preserve">  0.266</t>
  </si>
  <si>
    <t xml:space="preserve">  0.275</t>
  </si>
  <si>
    <t xml:space="preserve">  0.688</t>
  </si>
  <si>
    <t xml:space="preserve"> -0.794</t>
  </si>
  <si>
    <t>*  1.040</t>
  </si>
  <si>
    <t xml:space="preserve">  0.476</t>
  </si>
  <si>
    <t xml:space="preserve"> -0.976</t>
  </si>
  <si>
    <t xml:space="preserve"> -0.386</t>
  </si>
  <si>
    <t>*  0.784</t>
  </si>
  <si>
    <t xml:space="preserve"> -0.448</t>
  </si>
  <si>
    <t xml:space="preserve">  0.901</t>
  </si>
  <si>
    <t xml:space="preserve">  0.170</t>
  </si>
  <si>
    <t xml:space="preserve">  0.518</t>
  </si>
  <si>
    <t>*  1.459</t>
  </si>
  <si>
    <t xml:space="preserve">  0.430</t>
  </si>
  <si>
    <t xml:space="preserve">  0.582</t>
  </si>
  <si>
    <t xml:space="preserve">  0.358</t>
  </si>
  <si>
    <t xml:space="preserve">  0.617</t>
  </si>
  <si>
    <t xml:space="preserve">  0.740</t>
  </si>
  <si>
    <t xml:space="preserve">  0.406</t>
  </si>
  <si>
    <t xml:space="preserve">  0.368</t>
  </si>
  <si>
    <t xml:space="preserve">  0.557</t>
  </si>
  <si>
    <t xml:space="preserve">  0.566</t>
  </si>
  <si>
    <t xml:space="preserve">  0.501</t>
  </si>
  <si>
    <t xml:space="preserve">  0.348</t>
  </si>
  <si>
    <t xml:space="preserve">  0.339</t>
  </si>
  <si>
    <t>*  0.721</t>
  </si>
  <si>
    <t>*  0.589</t>
  </si>
  <si>
    <t xml:space="preserve">  0.731</t>
  </si>
  <si>
    <t>*  1.624</t>
  </si>
  <si>
    <t>*  1.554</t>
  </si>
  <si>
    <t>*  0.865</t>
  </si>
  <si>
    <t>*  1.275</t>
  </si>
  <si>
    <t>*  1.486</t>
  </si>
  <si>
    <t>*  0.917</t>
  </si>
  <si>
    <t xml:space="preserve">  0.661</t>
  </si>
  <si>
    <t>*  0.749</t>
  </si>
  <si>
    <t>*  1.748</t>
  </si>
  <si>
    <t xml:space="preserve">  0.310</t>
  </si>
  <si>
    <t xml:space="preserve">  0.434</t>
  </si>
  <si>
    <t xml:space="preserve">  0.403</t>
  </si>
  <si>
    <t xml:space="preserve">  0.424</t>
  </si>
  <si>
    <t xml:space="preserve">  0.258</t>
  </si>
  <si>
    <t xml:space="preserve">  0.429</t>
  </si>
  <si>
    <t xml:space="preserve">  0.327</t>
  </si>
  <si>
    <t xml:space="preserve">  0.344</t>
  </si>
  <si>
    <t xml:space="preserve">  0.246</t>
  </si>
  <si>
    <t xml:space="preserve">  1.009</t>
  </si>
  <si>
    <t>*  1.168</t>
  </si>
  <si>
    <t xml:space="preserve">  0.929</t>
  </si>
  <si>
    <t xml:space="preserve">  0.641</t>
  </si>
  <si>
    <t xml:space="preserve">  0.666</t>
  </si>
  <si>
    <t>*  1.556</t>
  </si>
  <si>
    <t xml:space="preserve">  0.529</t>
  </si>
  <si>
    <t xml:space="preserve">  0.199</t>
  </si>
  <si>
    <t xml:space="preserve">  0.442</t>
  </si>
  <si>
    <t xml:space="preserve">  0.961</t>
  </si>
  <si>
    <t xml:space="preserve">  0.599</t>
  </si>
  <si>
    <t xml:space="preserve">  0.982</t>
  </si>
  <si>
    <t xml:space="preserve">  0.533</t>
  </si>
  <si>
    <t xml:space="preserve">  0.520</t>
  </si>
  <si>
    <t xml:space="preserve">  0.920</t>
  </si>
  <si>
    <t xml:space="preserve">  0.320</t>
  </si>
  <si>
    <t xml:space="preserve">  0.491</t>
  </si>
  <si>
    <t xml:space="preserve">  0.464</t>
  </si>
  <si>
    <t xml:space="preserve">  0.307</t>
  </si>
  <si>
    <t xml:space="preserve">  0.580</t>
  </si>
  <si>
    <t xml:space="preserve">  0.428</t>
  </si>
  <si>
    <t xml:space="preserve">  0.390</t>
  </si>
  <si>
    <t xml:space="preserve">  0.654</t>
  </si>
  <si>
    <t xml:space="preserve"> -0.412</t>
  </si>
  <si>
    <t xml:space="preserve"> -0.567</t>
  </si>
  <si>
    <t xml:space="preserve">  0.245</t>
  </si>
  <si>
    <t>*  1.215</t>
  </si>
  <si>
    <t>*  1.450</t>
  </si>
  <si>
    <t xml:space="preserve"> -0.256</t>
  </si>
  <si>
    <t>*  0.707</t>
  </si>
  <si>
    <t xml:space="preserve"> -0.113</t>
  </si>
  <si>
    <t>*  1.340</t>
  </si>
  <si>
    <t>*  1.140</t>
  </si>
  <si>
    <t xml:space="preserve">  0.971</t>
  </si>
  <si>
    <t xml:space="preserve">  0.684</t>
  </si>
  <si>
    <t xml:space="preserve">  0.847</t>
  </si>
  <si>
    <t xml:space="preserve">  0.217</t>
  </si>
  <si>
    <t xml:space="preserve">  0.495</t>
  </si>
  <si>
    <t xml:space="preserve">  0.543</t>
  </si>
  <si>
    <t xml:space="preserve">  0.319</t>
  </si>
  <si>
    <t xml:space="preserve">  0.437</t>
  </si>
  <si>
    <t xml:space="preserve">  0.460</t>
  </si>
  <si>
    <t xml:space="preserve">  0.508</t>
  </si>
  <si>
    <t>*  1.130</t>
  </si>
  <si>
    <t xml:space="preserve">  0.510</t>
  </si>
  <si>
    <t>*  0.930</t>
  </si>
  <si>
    <t>*  1.314</t>
  </si>
  <si>
    <t xml:space="preserve">  0.350</t>
  </si>
  <si>
    <t xml:space="preserve">  0.054</t>
  </si>
  <si>
    <t xml:space="preserve">  0.547</t>
  </si>
  <si>
    <t xml:space="preserve"> -0.121</t>
  </si>
  <si>
    <t xml:space="preserve">  0.049</t>
  </si>
  <si>
    <t>*  0.599</t>
  </si>
  <si>
    <t xml:space="preserve">  0.287</t>
  </si>
  <si>
    <t xml:space="preserve">  0.452</t>
  </si>
  <si>
    <t xml:space="preserve">  0.273</t>
  </si>
  <si>
    <t xml:space="preserve">  0.405</t>
  </si>
  <si>
    <t xml:space="preserve">  0.282</t>
  </si>
  <si>
    <t xml:space="preserve">  0.241</t>
  </si>
  <si>
    <t xml:space="preserve">  0.302</t>
  </si>
  <si>
    <t xml:space="preserve">  0.389</t>
  </si>
  <si>
    <t xml:space="preserve">  0.281</t>
  </si>
  <si>
    <t xml:space="preserve">  0.285</t>
  </si>
  <si>
    <t xml:space="preserve"> -0.204</t>
  </si>
  <si>
    <t xml:space="preserve">  0.061</t>
  </si>
  <si>
    <t xml:space="preserve"> -0.124</t>
  </si>
  <si>
    <t>*  1.116</t>
  </si>
  <si>
    <t xml:space="preserve"> -0.078</t>
  </si>
  <si>
    <t xml:space="preserve">  0.616</t>
  </si>
  <si>
    <t xml:space="preserve"> -0.276</t>
  </si>
  <si>
    <t>*  1.588</t>
  </si>
  <si>
    <t>*  0.844</t>
  </si>
  <si>
    <t>*  1.400</t>
  </si>
  <si>
    <t xml:space="preserve">  0.592</t>
  </si>
  <si>
    <t>*  0.854</t>
  </si>
  <si>
    <t xml:space="preserve">  0.268</t>
  </si>
  <si>
    <t xml:space="preserve">  0.227</t>
  </si>
  <si>
    <t xml:space="preserve">  0.574</t>
  </si>
  <si>
    <t xml:space="preserve">  0.148</t>
  </si>
  <si>
    <t xml:space="preserve">  0.516</t>
  </si>
  <si>
    <t xml:space="preserve">  0.188</t>
  </si>
  <si>
    <t xml:space="preserve">  0.303</t>
  </si>
  <si>
    <t xml:space="preserve">  0.396</t>
  </si>
  <si>
    <t xml:space="preserve">  0.381</t>
  </si>
  <si>
    <t xml:space="preserve">  0.294</t>
  </si>
  <si>
    <t xml:space="preserve">  0.408</t>
  </si>
  <si>
    <t xml:space="preserve">  0.463</t>
  </si>
  <si>
    <t xml:space="preserve"> -0.507</t>
  </si>
  <si>
    <t>*  1.226</t>
  </si>
  <si>
    <t xml:space="preserve">  0.114</t>
  </si>
  <si>
    <t xml:space="preserve">  0.866</t>
  </si>
  <si>
    <t>*  1.111</t>
  </si>
  <si>
    <t>*  1.257</t>
  </si>
  <si>
    <t>*  1.053</t>
  </si>
  <si>
    <t>*  1.082</t>
  </si>
  <si>
    <t xml:space="preserve">  0.305</t>
  </si>
  <si>
    <t xml:space="preserve">  0.391</t>
  </si>
  <si>
    <t xml:space="preserve">  0.488</t>
  </si>
  <si>
    <t xml:space="preserve">  0.458</t>
  </si>
  <si>
    <t xml:space="preserve">  0.509</t>
  </si>
  <si>
    <t xml:space="preserve">  0.375</t>
  </si>
  <si>
    <t xml:space="preserve">  0.296</t>
  </si>
  <si>
    <t xml:space="preserve">  0.401</t>
  </si>
  <si>
    <t xml:space="preserve">  0.372</t>
  </si>
  <si>
    <t xml:space="preserve">  0.269</t>
  </si>
  <si>
    <t xml:space="preserve">  0.306</t>
  </si>
  <si>
    <t xml:space="preserve">  0.660</t>
  </si>
  <si>
    <t xml:space="preserve">  0.030</t>
  </si>
  <si>
    <t xml:space="preserve">  0.930</t>
  </si>
  <si>
    <t>*  0.833</t>
  </si>
  <si>
    <t xml:space="preserve">  0.844</t>
  </si>
  <si>
    <t xml:space="preserve">  0.717</t>
  </si>
  <si>
    <t>*  0.837</t>
  </si>
  <si>
    <t>*  0.771</t>
  </si>
  <si>
    <t xml:space="preserve">  0.500</t>
  </si>
  <si>
    <t>*  1.805</t>
  </si>
  <si>
    <t>*  1.085</t>
  </si>
  <si>
    <t xml:space="preserve">  0.514</t>
  </si>
  <si>
    <t xml:space="preserve">  0.790</t>
  </si>
  <si>
    <t xml:space="preserve">  0.417</t>
  </si>
  <si>
    <t xml:space="preserve">  0.560</t>
  </si>
  <si>
    <t xml:space="preserve">  0.376</t>
  </si>
  <si>
    <t xml:space="preserve">  0.370</t>
  </si>
  <si>
    <t xml:space="preserve">  0.353</t>
  </si>
  <si>
    <t xml:space="preserve">  0.369</t>
  </si>
  <si>
    <t xml:space="preserve">  0.352</t>
  </si>
  <si>
    <t xml:space="preserve">  0.108</t>
  </si>
  <si>
    <t xml:space="preserve">  0.577</t>
  </si>
  <si>
    <t xml:space="preserve">  0.563</t>
  </si>
  <si>
    <t>*  0.859</t>
  </si>
  <si>
    <t xml:space="preserve">  0.078</t>
  </si>
  <si>
    <t xml:space="preserve">  0.279</t>
  </si>
  <si>
    <t xml:space="preserve">  0.189</t>
  </si>
  <si>
    <t xml:space="preserve">  0.161</t>
  </si>
  <si>
    <t>*  1.016</t>
  </si>
  <si>
    <t>*  1.025</t>
  </si>
  <si>
    <t>*  1.472</t>
  </si>
  <si>
    <t xml:space="preserve">  0.575</t>
  </si>
  <si>
    <t xml:space="preserve">  0.728</t>
  </si>
  <si>
    <t xml:space="preserve">  0.716</t>
  </si>
  <si>
    <t xml:space="preserve">  0.636</t>
  </si>
  <si>
    <t xml:space="preserve">  0.511</t>
  </si>
  <si>
    <t xml:space="preserve">  0.362</t>
  </si>
  <si>
    <t xml:space="preserve">  0.451</t>
  </si>
  <si>
    <t xml:space="preserve">  0.439</t>
  </si>
  <si>
    <t xml:space="preserve"> -0.526</t>
  </si>
  <si>
    <t xml:space="preserve"> -0.431</t>
  </si>
  <si>
    <t>*  1.478</t>
  </si>
  <si>
    <t>*  1.455</t>
  </si>
  <si>
    <t>*  1.558</t>
  </si>
  <si>
    <t xml:space="preserve"> -0.182</t>
  </si>
  <si>
    <t xml:space="preserve">  0.718</t>
  </si>
  <si>
    <t>*  2.336</t>
  </si>
  <si>
    <t xml:space="preserve">  0.919</t>
  </si>
  <si>
    <t>*  2.124</t>
  </si>
  <si>
    <t xml:space="preserve">  1.098</t>
  </si>
  <si>
    <t xml:space="preserve">  1.125</t>
  </si>
  <si>
    <t xml:space="preserve">  1.123</t>
  </si>
  <si>
    <t xml:space="preserve">  0.377</t>
  </si>
  <si>
    <t xml:space="preserve">  0.535</t>
  </si>
  <si>
    <t xml:space="preserve">  0.769</t>
  </si>
  <si>
    <t xml:space="preserve">  1.312</t>
  </si>
  <si>
    <t xml:space="preserve">  0.614</t>
  </si>
  <si>
    <t xml:space="preserve">  0.404</t>
  </si>
  <si>
    <t xml:space="preserve">  0.620</t>
  </si>
  <si>
    <t xml:space="preserve">  0.895</t>
  </si>
  <si>
    <t xml:space="preserve"> -1.261</t>
  </si>
  <si>
    <t xml:space="preserve">  0.487</t>
  </si>
  <si>
    <t xml:space="preserve"> -0.327</t>
  </si>
  <si>
    <t xml:space="preserve"> -0.376</t>
  </si>
  <si>
    <t xml:space="preserve"> -0.089</t>
  </si>
  <si>
    <t xml:space="preserve">  1.074</t>
  </si>
  <si>
    <t xml:space="preserve">  0.576</t>
  </si>
  <si>
    <t xml:space="preserve"> -0.544</t>
  </si>
  <si>
    <t xml:space="preserve">  0.008</t>
  </si>
  <si>
    <t>*  2.119</t>
  </si>
  <si>
    <t xml:space="preserve">  1.616</t>
  </si>
  <si>
    <t xml:space="preserve">  1.146</t>
  </si>
  <si>
    <t xml:space="preserve">  1.107</t>
  </si>
  <si>
    <t xml:space="preserve">  0.354</t>
  </si>
  <si>
    <t xml:space="preserve">  0.702</t>
  </si>
  <si>
    <t xml:space="preserve">  0.683</t>
  </si>
  <si>
    <t xml:space="preserve">  0.448</t>
  </si>
  <si>
    <t xml:space="preserve">  0.933</t>
  </si>
  <si>
    <t xml:space="preserve">  0.395</t>
  </si>
  <si>
    <t xml:space="preserve">  0.419</t>
  </si>
  <si>
    <t xml:space="preserve">  0.541</t>
  </si>
  <si>
    <t xml:space="preserve">  0.624</t>
  </si>
  <si>
    <t xml:space="preserve"> -0.133</t>
  </si>
  <si>
    <t xml:space="preserve">  1.117</t>
  </si>
  <si>
    <t xml:space="preserve">  0.105</t>
  </si>
  <si>
    <t xml:space="preserve"> -0.440</t>
  </si>
  <si>
    <t>*  1.152</t>
  </si>
  <si>
    <t xml:space="preserve">  0.443</t>
  </si>
  <si>
    <t xml:space="preserve">  0.687</t>
  </si>
  <si>
    <t xml:space="preserve">  0.613</t>
  </si>
  <si>
    <t>*  1.179</t>
  </si>
  <si>
    <t xml:space="preserve">  0.267</t>
  </si>
  <si>
    <t xml:space="preserve">  0.633</t>
  </si>
  <si>
    <t xml:space="preserve">  0.373</t>
  </si>
  <si>
    <t xml:space="preserve">  0.552</t>
  </si>
  <si>
    <t xml:space="preserve">  0.409</t>
  </si>
  <si>
    <t xml:space="preserve">  0.425</t>
  </si>
  <si>
    <t xml:space="preserve">  0.300</t>
  </si>
  <si>
    <t>*1.363</t>
  </si>
  <si>
    <t>* -1.788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</si>
</sst>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%"/>
    <numFmt numFmtId="172" formatCode="0.0000%"/>
    <numFmt numFmtId="173" formatCode="0.0000"/>
    <numFmt numFmtId="174" formatCode="#,##0.000"/>
    <numFmt numFmtId="175" formatCode="0.000000"/>
    <numFmt numFmtId="176" formatCode="0.00000000000000"/>
    <numFmt numFmtId="177" formatCode="#,##0.0"/>
  </numFmts>
  <fonts count="5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6"/>
      <color indexed="8"/>
      <name val="Courier New"/>
      <family val="3"/>
    </font>
    <font>
      <sz val="8"/>
      <name val="Courier New"/>
      <family val="3"/>
    </font>
    <font>
      <b/>
      <sz val="6"/>
      <name val="Arial"/>
      <family val="2"/>
    </font>
    <font>
      <b/>
      <sz val="6"/>
      <color indexed="8"/>
      <name val="Courier New"/>
      <family val="3"/>
    </font>
    <font>
      <i/>
      <sz val="8"/>
      <color indexed="8"/>
      <name val="Courier New"/>
      <family val="3"/>
    </font>
    <font>
      <i/>
      <sz val="8"/>
      <name val="Courier New"/>
      <family val="3"/>
    </font>
    <font>
      <i/>
      <sz val="6"/>
      <color indexed="8"/>
      <name val="Courier New"/>
      <family val="3"/>
    </font>
    <font>
      <sz val="9"/>
      <color indexed="8"/>
      <name val="Courier New"/>
      <family val="3"/>
    </font>
    <font>
      <vertAlign val="superscript"/>
      <sz val="8"/>
      <name val="Courier New"/>
      <family val="3"/>
    </font>
    <font>
      <sz val="12"/>
      <name val="Arial"/>
      <family val="0"/>
    </font>
    <font>
      <b/>
      <sz val="8"/>
      <name val="Courier New"/>
      <family val="3"/>
    </font>
    <font>
      <sz val="10"/>
      <name val="Courier New"/>
      <family val="3"/>
    </font>
    <font>
      <i/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top" wrapText="1"/>
    </xf>
    <xf numFmtId="165" fontId="5" fillId="33" borderId="13" xfId="0" applyNumberFormat="1" applyFont="1" applyFill="1" applyBorder="1" applyAlignment="1">
      <alignment horizontal="center" vertical="top" wrapText="1"/>
    </xf>
    <xf numFmtId="165" fontId="5" fillId="33" borderId="11" xfId="0" applyNumberFormat="1" applyFont="1" applyFill="1" applyBorder="1" applyAlignment="1">
      <alignment horizontal="center" vertical="top" wrapText="1"/>
    </xf>
    <xf numFmtId="165" fontId="5" fillId="33" borderId="12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5" fillId="33" borderId="17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5" fillId="33" borderId="19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/>
    </xf>
    <xf numFmtId="165" fontId="5" fillId="33" borderId="16" xfId="0" applyNumberFormat="1" applyFont="1" applyFill="1" applyBorder="1" applyAlignment="1">
      <alignment horizontal="center" vertical="top" wrapText="1"/>
    </xf>
    <xf numFmtId="165" fontId="5" fillId="33" borderId="20" xfId="0" applyNumberFormat="1" applyFont="1" applyFill="1" applyBorder="1" applyAlignment="1">
      <alignment horizontal="center" vertical="top" wrapText="1"/>
    </xf>
    <xf numFmtId="165" fontId="5" fillId="33" borderId="21" xfId="0" applyNumberFormat="1" applyFont="1" applyFill="1" applyBorder="1" applyAlignment="1">
      <alignment horizontal="center" vertical="top" wrapText="1"/>
    </xf>
    <xf numFmtId="165" fontId="5" fillId="33" borderId="22" xfId="0" applyNumberFormat="1" applyFont="1" applyFill="1" applyBorder="1" applyAlignment="1">
      <alignment horizontal="center" vertical="top" wrapText="1"/>
    </xf>
    <xf numFmtId="165" fontId="5" fillId="33" borderId="14" xfId="0" applyNumberFormat="1" applyFont="1" applyFill="1" applyBorder="1" applyAlignment="1">
      <alignment horizontal="center" vertical="top"/>
    </xf>
    <xf numFmtId="165" fontId="5" fillId="33" borderId="13" xfId="0" applyNumberFormat="1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center" wrapText="1"/>
    </xf>
    <xf numFmtId="165" fontId="5" fillId="33" borderId="23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8" fillId="0" borderId="10" xfId="0" applyNumberFormat="1" applyFont="1" applyBorder="1" applyAlignment="1" quotePrefix="1">
      <alignment horizontal="center"/>
    </xf>
    <xf numFmtId="165" fontId="5" fillId="33" borderId="10" xfId="0" applyNumberFormat="1" applyFont="1" applyFill="1" applyBorder="1" applyAlignment="1">
      <alignment horizontal="center" vertical="top" wrapText="1"/>
    </xf>
    <xf numFmtId="2" fontId="5" fillId="33" borderId="24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165" fontId="5" fillId="33" borderId="2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26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65" fontId="5" fillId="33" borderId="33" xfId="0" applyNumberFormat="1" applyFont="1" applyFill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65" fontId="5" fillId="33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165" fontId="11" fillId="33" borderId="36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1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3" borderId="37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5" fontId="7" fillId="33" borderId="11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 quotePrefix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165" fontId="13" fillId="33" borderId="1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 quotePrefix="1">
      <alignment horizontal="center" vertical="center" wrapText="1"/>
    </xf>
    <xf numFmtId="165" fontId="8" fillId="33" borderId="11" xfId="0" applyNumberFormat="1" applyFont="1" applyFill="1" applyBorder="1" applyAlignment="1" quotePrefix="1">
      <alignment horizontal="center" vertical="center" wrapText="1"/>
    </xf>
    <xf numFmtId="165" fontId="12" fillId="33" borderId="14" xfId="0" applyNumberFormat="1" applyFont="1" applyFill="1" applyBorder="1" applyAlignment="1" quotePrefix="1">
      <alignment horizontal="center" vertical="center" wrapText="1"/>
    </xf>
    <xf numFmtId="165" fontId="11" fillId="33" borderId="38" xfId="0" applyNumberFormat="1" applyFont="1" applyFill="1" applyBorder="1" applyAlignment="1">
      <alignment horizontal="center" vertical="center" wrapText="1"/>
    </xf>
    <xf numFmtId="165" fontId="11" fillId="33" borderId="39" xfId="0" applyNumberFormat="1" applyFont="1" applyFill="1" applyBorder="1" applyAlignment="1">
      <alignment horizontal="center" vertical="center" wrapText="1"/>
    </xf>
    <xf numFmtId="165" fontId="12" fillId="0" borderId="39" xfId="0" applyNumberFormat="1" applyFont="1" applyBorder="1" applyAlignment="1">
      <alignment horizontal="center" vertical="center" wrapText="1"/>
    </xf>
    <xf numFmtId="165" fontId="12" fillId="0" borderId="39" xfId="0" applyNumberFormat="1" applyFont="1" applyBorder="1" applyAlignment="1" quotePrefix="1">
      <alignment horizontal="center" vertical="center" wrapText="1"/>
    </xf>
    <xf numFmtId="165" fontId="11" fillId="33" borderId="36" xfId="0" applyNumberFormat="1" applyFont="1" applyFill="1" applyBorder="1" applyAlignment="1" quotePrefix="1">
      <alignment horizontal="center" vertical="center" wrapText="1"/>
    </xf>
    <xf numFmtId="165" fontId="5" fillId="33" borderId="33" xfId="0" applyNumberFormat="1" applyFont="1" applyFill="1" applyBorder="1" applyAlignment="1" quotePrefix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2" fontId="8" fillId="33" borderId="41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1" fontId="5" fillId="34" borderId="4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165" fontId="5" fillId="33" borderId="34" xfId="0" applyNumberFormat="1" applyFont="1" applyFill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165" fontId="11" fillId="33" borderId="44" xfId="0" applyNumberFormat="1" applyFont="1" applyFill="1" applyBorder="1" applyAlignment="1">
      <alignment horizontal="center" vertical="center" wrapText="1"/>
    </xf>
    <xf numFmtId="165" fontId="5" fillId="33" borderId="20" xfId="0" applyNumberFormat="1" applyFont="1" applyFill="1" applyBorder="1" applyAlignment="1">
      <alignment horizontal="center" vertical="center" wrapText="1"/>
    </xf>
    <xf numFmtId="165" fontId="7" fillId="33" borderId="20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65" fontId="11" fillId="33" borderId="46" xfId="0" applyNumberFormat="1" applyFont="1" applyFill="1" applyBorder="1" applyAlignment="1">
      <alignment horizontal="center" vertical="center" wrapText="1"/>
    </xf>
    <xf numFmtId="165" fontId="11" fillId="33" borderId="47" xfId="0" applyNumberFormat="1" applyFont="1" applyFill="1" applyBorder="1" applyAlignment="1">
      <alignment horizontal="center" vertical="center" wrapText="1"/>
    </xf>
    <xf numFmtId="165" fontId="13" fillId="33" borderId="39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/>
    </xf>
    <xf numFmtId="0" fontId="21" fillId="0" borderId="52" xfId="0" applyFont="1" applyBorder="1" applyAlignment="1">
      <alignment horizontal="center"/>
    </xf>
    <xf numFmtId="9" fontId="21" fillId="0" borderId="52" xfId="0" applyNumberFormat="1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2" fontId="21" fillId="0" borderId="52" xfId="0" applyNumberFormat="1" applyFont="1" applyBorder="1" applyAlignment="1">
      <alignment horizontal="center"/>
    </xf>
    <xf numFmtId="0" fontId="21" fillId="0" borderId="54" xfId="0" applyFont="1" applyBorder="1" applyAlignment="1">
      <alignment/>
    </xf>
    <xf numFmtId="2" fontId="21" fillId="0" borderId="55" xfId="0" applyNumberFormat="1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48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1" fillId="0" borderId="52" xfId="0" applyNumberFormat="1" applyFont="1" applyBorder="1" applyAlignment="1">
      <alignment horizontal="center"/>
    </xf>
    <xf numFmtId="164" fontId="21" fillId="0" borderId="5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165" fontId="21" fillId="0" borderId="0" xfId="0" applyNumberFormat="1" applyFont="1" applyAlignment="1">
      <alignment/>
    </xf>
    <xf numFmtId="0" fontId="21" fillId="0" borderId="4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5" fillId="33" borderId="0" xfId="0" applyFont="1" applyFill="1" applyAlignment="1">
      <alignment vertical="top" wrapText="1"/>
    </xf>
    <xf numFmtId="0" fontId="0" fillId="0" borderId="0" xfId="0" applyAlignment="1">
      <alignment/>
    </xf>
    <xf numFmtId="0" fontId="8" fillId="0" borderId="24" xfId="0" applyFont="1" applyBorder="1" applyAlignment="1">
      <alignment horizontal="center" wrapText="1"/>
    </xf>
    <xf numFmtId="0" fontId="8" fillId="0" borderId="57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61" xfId="0" applyFont="1" applyFill="1" applyBorder="1" applyAlignment="1">
      <alignment/>
    </xf>
    <xf numFmtId="0" fontId="0" fillId="0" borderId="61" xfId="0" applyFill="1" applyBorder="1" applyAlignment="1">
      <alignment/>
    </xf>
    <xf numFmtId="0" fontId="8" fillId="0" borderId="4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6.57421875" style="121" customWidth="1"/>
    <col min="2" max="2" width="10.00390625" style="121" customWidth="1"/>
    <col min="3" max="3" width="11.7109375" style="121" customWidth="1"/>
    <col min="4" max="4" width="10.140625" style="121" customWidth="1"/>
    <col min="5" max="5" width="10.00390625" style="121" customWidth="1"/>
    <col min="6" max="6" width="10.421875" style="121" customWidth="1"/>
    <col min="7" max="7" width="10.8515625" style="121" customWidth="1"/>
    <col min="8" max="8" width="10.00390625" style="121" customWidth="1"/>
    <col min="9" max="9" width="10.28125" style="121" customWidth="1"/>
    <col min="10" max="10" width="11.140625" style="121" customWidth="1"/>
    <col min="11" max="11" width="14.28125" style="121" customWidth="1"/>
    <col min="12" max="12" width="15.57421875" style="121" customWidth="1"/>
    <col min="13" max="13" width="10.7109375" style="121" customWidth="1"/>
    <col min="14" max="14" width="7.421875" style="121" customWidth="1"/>
    <col min="15" max="15" width="6.7109375" style="121" customWidth="1"/>
    <col min="16" max="16" width="6.140625" style="121" customWidth="1"/>
    <col min="17" max="17" width="7.28125" style="121" customWidth="1"/>
    <col min="18" max="18" width="6.28125" style="121" customWidth="1"/>
    <col min="19" max="19" width="6.421875" style="121" customWidth="1"/>
    <col min="20" max="20" width="6.57421875" style="121" customWidth="1"/>
    <col min="21" max="21" width="6.00390625" style="121" customWidth="1"/>
    <col min="22" max="22" width="7.57421875" style="121" customWidth="1"/>
  </cols>
  <sheetData>
    <row r="1" spans="1:22" ht="12.75">
      <c r="A1" s="120" t="s">
        <v>208</v>
      </c>
      <c r="D1" s="122"/>
      <c r="F1" s="122"/>
      <c r="G1" s="122"/>
      <c r="H1" s="122"/>
      <c r="J1" s="122"/>
      <c r="K1" s="122"/>
      <c r="L1" s="123"/>
      <c r="M1" s="123"/>
      <c r="N1" s="123"/>
      <c r="O1" s="123"/>
      <c r="P1" s="122"/>
      <c r="Q1" s="144"/>
      <c r="R1" s="122"/>
      <c r="S1" s="122"/>
      <c r="T1" s="122"/>
      <c r="V1" s="123"/>
    </row>
    <row r="2" spans="1:4" ht="13.5" thickBot="1">
      <c r="A2" s="120"/>
      <c r="B2" s="124"/>
      <c r="C2" s="124"/>
      <c r="D2" s="124"/>
    </row>
    <row r="3" spans="1:13" ht="12.75">
      <c r="A3" s="125" t="s">
        <v>209</v>
      </c>
      <c r="B3" s="148" t="s">
        <v>210</v>
      </c>
      <c r="C3" s="148"/>
      <c r="D3" s="148"/>
      <c r="E3" s="148" t="s">
        <v>211</v>
      </c>
      <c r="F3" s="148"/>
      <c r="G3" s="148"/>
      <c r="H3" s="146" t="s">
        <v>212</v>
      </c>
      <c r="I3" s="146"/>
      <c r="J3" s="146"/>
      <c r="K3" s="146" t="s">
        <v>213</v>
      </c>
      <c r="L3" s="146"/>
      <c r="M3" s="147"/>
    </row>
    <row r="4" spans="1:13" ht="12.75">
      <c r="A4" s="128"/>
      <c r="B4" s="129" t="s">
        <v>214</v>
      </c>
      <c r="C4" s="130" t="s">
        <v>205</v>
      </c>
      <c r="D4" s="129" t="s">
        <v>215</v>
      </c>
      <c r="E4" s="129" t="s">
        <v>214</v>
      </c>
      <c r="F4" s="130" t="s">
        <v>205</v>
      </c>
      <c r="G4" s="129" t="s">
        <v>215</v>
      </c>
      <c r="H4" s="129" t="s">
        <v>214</v>
      </c>
      <c r="I4" s="130" t="s">
        <v>205</v>
      </c>
      <c r="J4" s="129" t="s">
        <v>215</v>
      </c>
      <c r="K4" s="129" t="s">
        <v>214</v>
      </c>
      <c r="L4" s="130" t="s">
        <v>205</v>
      </c>
      <c r="M4" s="131" t="s">
        <v>215</v>
      </c>
    </row>
    <row r="5" spans="1:13" ht="12.75">
      <c r="A5" s="128" t="s">
        <v>216</v>
      </c>
      <c r="B5" s="132">
        <v>3.67235701</v>
      </c>
      <c r="C5" s="132">
        <v>0.71577222</v>
      </c>
      <c r="D5" s="129" t="s">
        <v>175</v>
      </c>
      <c r="E5" s="132">
        <v>4.54901449</v>
      </c>
      <c r="F5" s="132">
        <v>0.8487599</v>
      </c>
      <c r="G5" s="129" t="s">
        <v>175</v>
      </c>
      <c r="H5" s="132">
        <v>3.90615659</v>
      </c>
      <c r="I5" s="132">
        <v>0.80260738</v>
      </c>
      <c r="J5" s="129" t="s">
        <v>175</v>
      </c>
      <c r="K5" s="132">
        <v>3.65409992</v>
      </c>
      <c r="L5" s="132">
        <v>0.66776268</v>
      </c>
      <c r="M5" s="131" t="s">
        <v>175</v>
      </c>
    </row>
    <row r="6" spans="1:13" ht="12.75">
      <c r="A6" s="128" t="s">
        <v>217</v>
      </c>
      <c r="B6" s="132">
        <v>3.41850897</v>
      </c>
      <c r="C6" s="132">
        <v>0.31098643</v>
      </c>
      <c r="D6" s="129" t="s">
        <v>175</v>
      </c>
      <c r="E6" s="132">
        <v>4.91530586</v>
      </c>
      <c r="F6" s="132">
        <v>0.19550067</v>
      </c>
      <c r="G6" s="129" t="s">
        <v>175</v>
      </c>
      <c r="H6" s="132">
        <v>4.01529973</v>
      </c>
      <c r="I6" s="132">
        <v>0.2896788</v>
      </c>
      <c r="J6" s="129" t="s">
        <v>175</v>
      </c>
      <c r="K6" s="132">
        <v>3.21465806</v>
      </c>
      <c r="L6" s="132">
        <v>0.19532045</v>
      </c>
      <c r="M6" s="131" t="s">
        <v>175</v>
      </c>
    </row>
    <row r="7" spans="1:13" ht="13.5" thickBot="1">
      <c r="A7" s="133" t="s">
        <v>218</v>
      </c>
      <c r="B7" s="134">
        <v>3.13</v>
      </c>
      <c r="C7" s="134">
        <v>0.23385549</v>
      </c>
      <c r="D7" s="135" t="s">
        <v>175</v>
      </c>
      <c r="E7" s="134">
        <v>4.04053551</v>
      </c>
      <c r="F7" s="134">
        <v>0.25930944</v>
      </c>
      <c r="G7" s="135" t="s">
        <v>175</v>
      </c>
      <c r="H7" s="134">
        <v>3.80054579</v>
      </c>
      <c r="I7" s="134">
        <v>0.25598544</v>
      </c>
      <c r="J7" s="135" t="s">
        <v>175</v>
      </c>
      <c r="K7" s="134">
        <v>3.07</v>
      </c>
      <c r="L7" s="134">
        <v>0.22753097</v>
      </c>
      <c r="M7" s="136" t="s">
        <v>175</v>
      </c>
    </row>
    <row r="8" ht="12.75">
      <c r="A8" s="137" t="s">
        <v>219</v>
      </c>
    </row>
    <row r="11" ht="12.75">
      <c r="A11" s="120" t="s">
        <v>220</v>
      </c>
    </row>
    <row r="12" ht="13.5" thickBot="1"/>
    <row r="13" spans="1:21" s="86" customFormat="1" ht="24">
      <c r="A13" s="138"/>
      <c r="B13" s="145" t="s">
        <v>221</v>
      </c>
      <c r="C13" s="145"/>
      <c r="D13" s="145"/>
      <c r="E13" s="145" t="s">
        <v>222</v>
      </c>
      <c r="F13" s="145"/>
      <c r="G13" s="145"/>
      <c r="H13" s="145" t="s">
        <v>223</v>
      </c>
      <c r="I13" s="145"/>
      <c r="J13" s="145"/>
      <c r="K13" s="139" t="s">
        <v>248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2" ht="12.75">
      <c r="A14" s="128" t="s">
        <v>224</v>
      </c>
      <c r="B14" s="129" t="s">
        <v>225</v>
      </c>
      <c r="C14" s="129" t="s">
        <v>226</v>
      </c>
      <c r="D14" s="129" t="s">
        <v>227</v>
      </c>
      <c r="E14" s="129" t="s">
        <v>225</v>
      </c>
      <c r="F14" s="129" t="s">
        <v>226</v>
      </c>
      <c r="G14" s="129" t="s">
        <v>227</v>
      </c>
      <c r="H14" s="129" t="s">
        <v>225</v>
      </c>
      <c r="I14" s="129" t="s">
        <v>226</v>
      </c>
      <c r="J14" s="129" t="s">
        <v>227</v>
      </c>
      <c r="K14" s="131" t="s">
        <v>228</v>
      </c>
      <c r="V14"/>
    </row>
    <row r="15" spans="1:22" ht="12.75">
      <c r="A15" s="128" t="s">
        <v>229</v>
      </c>
      <c r="B15" s="141">
        <v>0.124</v>
      </c>
      <c r="C15" s="141">
        <v>0.008</v>
      </c>
      <c r="D15" s="141">
        <v>2.017</v>
      </c>
      <c r="E15" s="141">
        <v>1.014</v>
      </c>
      <c r="F15" s="141">
        <v>0.249</v>
      </c>
      <c r="G15" s="141">
        <v>4.137</v>
      </c>
      <c r="H15" s="141">
        <v>0.822</v>
      </c>
      <c r="I15" s="141">
        <v>0.161</v>
      </c>
      <c r="J15" s="141">
        <v>4.189</v>
      </c>
      <c r="K15" s="131" t="s">
        <v>249</v>
      </c>
      <c r="V15"/>
    </row>
    <row r="16" spans="1:22" ht="12.75">
      <c r="A16" s="128" t="s">
        <v>230</v>
      </c>
      <c r="B16" s="141">
        <v>0.046</v>
      </c>
      <c r="C16" s="141">
        <v>0.002</v>
      </c>
      <c r="D16" s="141">
        <v>1.362</v>
      </c>
      <c r="E16" s="141">
        <v>2.503</v>
      </c>
      <c r="F16" s="141">
        <v>1.209</v>
      </c>
      <c r="G16" s="141">
        <v>5.184</v>
      </c>
      <c r="H16" s="141">
        <v>0.601</v>
      </c>
      <c r="I16" s="141">
        <v>0.236</v>
      </c>
      <c r="J16" s="141">
        <v>1.53</v>
      </c>
      <c r="K16" s="131" t="s">
        <v>250</v>
      </c>
      <c r="V16"/>
    </row>
    <row r="17" spans="1:22" ht="12.75">
      <c r="A17" s="128" t="s">
        <v>231</v>
      </c>
      <c r="B17" s="141" t="s">
        <v>27</v>
      </c>
      <c r="C17" s="141" t="s">
        <v>27</v>
      </c>
      <c r="D17" s="141" t="s">
        <v>27</v>
      </c>
      <c r="E17" s="141">
        <v>1.754</v>
      </c>
      <c r="F17" s="141">
        <v>0.724</v>
      </c>
      <c r="G17" s="141">
        <v>4.251</v>
      </c>
      <c r="H17" s="141">
        <v>1.4</v>
      </c>
      <c r="I17" s="141">
        <v>0.8</v>
      </c>
      <c r="J17" s="141">
        <v>2.6</v>
      </c>
      <c r="K17" s="131" t="s">
        <v>251</v>
      </c>
      <c r="V17"/>
    </row>
    <row r="18" spans="1:22" ht="12.75">
      <c r="A18" s="128" t="s">
        <v>4</v>
      </c>
      <c r="B18" s="141">
        <v>0.747</v>
      </c>
      <c r="C18" s="141">
        <v>0.025</v>
      </c>
      <c r="D18" s="141">
        <v>22.5</v>
      </c>
      <c r="E18" s="141">
        <v>2.4</v>
      </c>
      <c r="F18" s="141">
        <v>1.29</v>
      </c>
      <c r="G18" s="141">
        <v>7.1</v>
      </c>
      <c r="H18" s="141">
        <v>1.67</v>
      </c>
      <c r="I18" s="141">
        <v>0.23</v>
      </c>
      <c r="J18" s="141">
        <v>12.23</v>
      </c>
      <c r="K18" s="131" t="s">
        <v>252</v>
      </c>
      <c r="V18"/>
    </row>
    <row r="19" spans="1:22" ht="12.75">
      <c r="A19" s="128" t="s">
        <v>232</v>
      </c>
      <c r="B19" s="141">
        <v>4.33</v>
      </c>
      <c r="C19" s="141">
        <v>0.6</v>
      </c>
      <c r="D19" s="141">
        <v>31.25</v>
      </c>
      <c r="E19" s="141">
        <v>0.69</v>
      </c>
      <c r="F19" s="141">
        <v>0.351</v>
      </c>
      <c r="G19" s="141">
        <v>1.4</v>
      </c>
      <c r="H19" s="141">
        <v>0.47</v>
      </c>
      <c r="I19" s="141">
        <v>0.18</v>
      </c>
      <c r="J19" s="141">
        <v>1.19</v>
      </c>
      <c r="K19" s="131" t="s">
        <v>253</v>
      </c>
      <c r="V19"/>
    </row>
    <row r="20" spans="1:22" ht="12.75">
      <c r="A20" s="128" t="s">
        <v>233</v>
      </c>
      <c r="B20" s="141">
        <v>0.16</v>
      </c>
      <c r="C20" s="141">
        <v>0.002</v>
      </c>
      <c r="D20" s="141">
        <v>11.24</v>
      </c>
      <c r="E20" s="141">
        <v>0.53</v>
      </c>
      <c r="F20" s="141">
        <v>0.12</v>
      </c>
      <c r="G20" s="141">
        <v>2.3</v>
      </c>
      <c r="H20" s="141">
        <v>0.35</v>
      </c>
      <c r="I20" s="141">
        <v>0.09</v>
      </c>
      <c r="J20" s="141">
        <v>1.29</v>
      </c>
      <c r="K20" s="131" t="s">
        <v>254</v>
      </c>
      <c r="V20"/>
    </row>
    <row r="21" spans="1:22" ht="12.75">
      <c r="A21" s="128" t="s">
        <v>234</v>
      </c>
      <c r="B21" s="141">
        <v>8.74</v>
      </c>
      <c r="C21" s="141">
        <v>2.78</v>
      </c>
      <c r="D21" s="141">
        <v>27.49</v>
      </c>
      <c r="E21" s="141">
        <v>1.38</v>
      </c>
      <c r="F21" s="141">
        <v>0.49</v>
      </c>
      <c r="G21" s="141">
        <v>3.85</v>
      </c>
      <c r="H21" s="141">
        <v>1.56</v>
      </c>
      <c r="I21" s="141">
        <v>0.41</v>
      </c>
      <c r="J21" s="141">
        <v>5.97</v>
      </c>
      <c r="K21" s="131" t="s">
        <v>255</v>
      </c>
      <c r="V21"/>
    </row>
    <row r="22" spans="1:22" ht="12.75">
      <c r="A22" s="128" t="s">
        <v>235</v>
      </c>
      <c r="B22" s="141">
        <v>0</v>
      </c>
      <c r="C22" s="141">
        <v>0</v>
      </c>
      <c r="D22" s="141">
        <v>0</v>
      </c>
      <c r="E22" s="141">
        <v>3.11</v>
      </c>
      <c r="F22" s="141">
        <v>0.407</v>
      </c>
      <c r="G22" s="141">
        <v>23.79</v>
      </c>
      <c r="H22" s="141">
        <v>3.61</v>
      </c>
      <c r="I22" s="141">
        <v>1.26</v>
      </c>
      <c r="J22" s="141">
        <v>10.36</v>
      </c>
      <c r="K22" s="131" t="s">
        <v>256</v>
      </c>
      <c r="V22"/>
    </row>
    <row r="23" spans="1:22" ht="12.75">
      <c r="A23" s="128" t="s">
        <v>236</v>
      </c>
      <c r="B23" s="141">
        <v>1.95</v>
      </c>
      <c r="C23" s="141">
        <v>0.13</v>
      </c>
      <c r="D23" s="141">
        <v>30.6</v>
      </c>
      <c r="E23" s="141">
        <v>1.09</v>
      </c>
      <c r="F23" s="141">
        <v>0.34</v>
      </c>
      <c r="G23" s="141">
        <v>3.45</v>
      </c>
      <c r="H23" s="141">
        <v>1.1</v>
      </c>
      <c r="I23" s="141">
        <v>0.35</v>
      </c>
      <c r="J23" s="141">
        <v>3.44</v>
      </c>
      <c r="K23" s="131" t="s">
        <v>237</v>
      </c>
      <c r="V23"/>
    </row>
    <row r="24" spans="1:22" ht="12.75">
      <c r="A24" s="128" t="s">
        <v>11</v>
      </c>
      <c r="B24" s="141">
        <v>2.1</v>
      </c>
      <c r="C24" s="141">
        <v>0.576</v>
      </c>
      <c r="D24" s="141">
        <v>7.67</v>
      </c>
      <c r="E24" s="141">
        <v>0.64</v>
      </c>
      <c r="F24" s="141">
        <v>0.19</v>
      </c>
      <c r="G24" s="141">
        <v>2.22</v>
      </c>
      <c r="H24" s="141">
        <v>1.37</v>
      </c>
      <c r="I24" s="141">
        <v>0.75</v>
      </c>
      <c r="J24" s="141">
        <v>2.5</v>
      </c>
      <c r="K24" s="131" t="s">
        <v>257</v>
      </c>
      <c r="V24"/>
    </row>
    <row r="25" spans="1:22" ht="12.75">
      <c r="A25" s="128" t="s">
        <v>238</v>
      </c>
      <c r="B25" s="141">
        <v>3.88</v>
      </c>
      <c r="C25" s="141">
        <v>0.98</v>
      </c>
      <c r="D25" s="141">
        <v>15.38</v>
      </c>
      <c r="E25" s="141">
        <v>1.39</v>
      </c>
      <c r="F25" s="141">
        <v>0.55</v>
      </c>
      <c r="G25" s="141">
        <v>3.54</v>
      </c>
      <c r="H25" s="141">
        <v>0.68</v>
      </c>
      <c r="I25" s="141">
        <v>0.27</v>
      </c>
      <c r="J25" s="141">
        <v>1.72</v>
      </c>
      <c r="K25" s="131" t="s">
        <v>258</v>
      </c>
      <c r="V25"/>
    </row>
    <row r="26" spans="1:22" ht="12.75">
      <c r="A26" s="128" t="s">
        <v>239</v>
      </c>
      <c r="B26" s="141">
        <v>16.41</v>
      </c>
      <c r="C26" s="141">
        <v>2.14</v>
      </c>
      <c r="D26" s="141">
        <v>125.54</v>
      </c>
      <c r="E26" s="141">
        <v>1.16</v>
      </c>
      <c r="F26" s="141">
        <v>0.44</v>
      </c>
      <c r="G26" s="141">
        <v>3.08</v>
      </c>
      <c r="H26" s="141">
        <v>2.31</v>
      </c>
      <c r="I26" s="141">
        <v>1.18</v>
      </c>
      <c r="J26" s="141">
        <v>4.53</v>
      </c>
      <c r="K26" s="131" t="s">
        <v>259</v>
      </c>
      <c r="V26"/>
    </row>
    <row r="27" spans="1:22" ht="12.75">
      <c r="A27" s="128" t="s">
        <v>240</v>
      </c>
      <c r="B27" s="141">
        <v>2.29</v>
      </c>
      <c r="C27" s="141">
        <v>0.92</v>
      </c>
      <c r="D27" s="141">
        <v>5.7</v>
      </c>
      <c r="E27" s="141">
        <v>1.54</v>
      </c>
      <c r="F27" s="141">
        <v>0.112</v>
      </c>
      <c r="G27" s="141">
        <v>3.64</v>
      </c>
      <c r="H27" s="141">
        <v>2.22</v>
      </c>
      <c r="I27" s="141">
        <v>0.71</v>
      </c>
      <c r="J27" s="141">
        <v>6.91</v>
      </c>
      <c r="K27" s="131" t="s">
        <v>260</v>
      </c>
      <c r="V27"/>
    </row>
    <row r="28" spans="1:22" ht="13.5" thickBot="1">
      <c r="A28" s="133" t="s">
        <v>140</v>
      </c>
      <c r="B28" s="142">
        <v>2</v>
      </c>
      <c r="C28" s="142">
        <v>0.7</v>
      </c>
      <c r="D28" s="142">
        <v>5.77</v>
      </c>
      <c r="E28" s="142">
        <v>0.93</v>
      </c>
      <c r="F28" s="142">
        <v>0.45</v>
      </c>
      <c r="G28" s="142">
        <v>1.93</v>
      </c>
      <c r="H28" s="142">
        <v>1.16</v>
      </c>
      <c r="I28" s="142">
        <v>0.52</v>
      </c>
      <c r="J28" s="142">
        <v>2.61</v>
      </c>
      <c r="K28" s="136" t="s">
        <v>261</v>
      </c>
      <c r="V28"/>
    </row>
    <row r="29" ht="12.75">
      <c r="A29" s="137" t="s">
        <v>241</v>
      </c>
    </row>
    <row r="30" ht="12.75">
      <c r="A30" s="137" t="s">
        <v>262</v>
      </c>
    </row>
    <row r="31" ht="13.5" thickBot="1"/>
    <row r="32" spans="1:3" ht="12.75">
      <c r="A32" s="125"/>
      <c r="B32" s="126" t="s">
        <v>242</v>
      </c>
      <c r="C32" s="127" t="s">
        <v>223</v>
      </c>
    </row>
    <row r="33" spans="1:7" ht="12.75">
      <c r="A33" s="128" t="s">
        <v>243</v>
      </c>
      <c r="B33" s="129">
        <v>0.9</v>
      </c>
      <c r="C33" s="131">
        <v>0.7</v>
      </c>
      <c r="G33" s="122"/>
    </row>
    <row r="34" spans="1:7" ht="12.75">
      <c r="A34" s="128" t="s">
        <v>31</v>
      </c>
      <c r="B34" s="129">
        <v>1.4</v>
      </c>
      <c r="C34" s="131">
        <v>1.2</v>
      </c>
      <c r="G34" s="122"/>
    </row>
    <row r="35" spans="1:3" ht="13.5" thickBot="1">
      <c r="A35" s="133" t="s">
        <v>244</v>
      </c>
      <c r="B35" s="135">
        <v>1.8</v>
      </c>
      <c r="C35" s="136">
        <v>1.7</v>
      </c>
    </row>
  </sheetData>
  <sheetProtection/>
  <mergeCells count="7">
    <mergeCell ref="H13:J13"/>
    <mergeCell ref="B13:D13"/>
    <mergeCell ref="E13:G13"/>
    <mergeCell ref="K3:M3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1.8515625" style="0" customWidth="1"/>
    <col min="2" max="16" width="10.421875" style="0" customWidth="1"/>
  </cols>
  <sheetData>
    <row r="1" spans="1:17" ht="12.75">
      <c r="A1" s="149" t="s">
        <v>263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6" ht="3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ht="12.75" customHeight="1">
      <c r="A4" s="7" t="s">
        <v>16</v>
      </c>
      <c r="B4" s="7">
        <v>6483</v>
      </c>
      <c r="C4" s="7">
        <v>6483</v>
      </c>
      <c r="D4" s="7">
        <v>6483</v>
      </c>
      <c r="E4" s="7">
        <v>6483</v>
      </c>
      <c r="F4" s="7">
        <v>6483</v>
      </c>
      <c r="G4" s="7">
        <v>6483</v>
      </c>
      <c r="H4" s="7">
        <v>6483</v>
      </c>
      <c r="I4" s="7">
        <v>6483</v>
      </c>
      <c r="J4" s="7">
        <v>6483</v>
      </c>
      <c r="K4" s="7">
        <v>6483</v>
      </c>
      <c r="L4" s="7">
        <v>6483</v>
      </c>
      <c r="M4" s="7">
        <v>6483</v>
      </c>
      <c r="N4" s="7">
        <v>6483</v>
      </c>
      <c r="O4" s="7">
        <v>6483</v>
      </c>
      <c r="P4" s="7">
        <v>6483</v>
      </c>
    </row>
    <row r="5" spans="1:16" ht="12.75" customHeight="1">
      <c r="A5" s="7" t="s">
        <v>17</v>
      </c>
      <c r="B5" s="7">
        <v>0.03</v>
      </c>
      <c r="C5" s="7">
        <v>0.08</v>
      </c>
      <c r="D5" s="7">
        <v>0.2</v>
      </c>
      <c r="E5" s="7">
        <v>0.02</v>
      </c>
      <c r="F5" s="7">
        <v>0.19</v>
      </c>
      <c r="G5" s="7">
        <v>0.03</v>
      </c>
      <c r="H5" s="7">
        <v>0.05</v>
      </c>
      <c r="I5" s="7">
        <v>0.08</v>
      </c>
      <c r="J5" s="7">
        <v>0.08</v>
      </c>
      <c r="K5" s="7">
        <v>0.13</v>
      </c>
      <c r="L5" s="7">
        <v>0.07</v>
      </c>
      <c r="M5" s="7">
        <v>0.05</v>
      </c>
      <c r="N5" s="7">
        <v>0.06</v>
      </c>
      <c r="O5" s="7">
        <v>0.09</v>
      </c>
      <c r="P5" s="7">
        <v>0.06</v>
      </c>
    </row>
    <row r="6" spans="1:16" ht="12.75" customHeight="1">
      <c r="A6" s="7" t="s">
        <v>18</v>
      </c>
      <c r="B6" s="7">
        <v>8.76</v>
      </c>
      <c r="C6" s="7">
        <v>15.2</v>
      </c>
      <c r="D6" s="7">
        <v>21.78</v>
      </c>
      <c r="E6" s="7">
        <v>8.34</v>
      </c>
      <c r="F6" s="7">
        <v>21.21</v>
      </c>
      <c r="G6" s="7">
        <v>9.58</v>
      </c>
      <c r="H6" s="7">
        <v>11.5</v>
      </c>
      <c r="I6" s="7">
        <v>14.41</v>
      </c>
      <c r="J6" s="7">
        <v>14.87</v>
      </c>
      <c r="K6" s="7">
        <v>18.12</v>
      </c>
      <c r="L6" s="7">
        <v>13.77</v>
      </c>
      <c r="M6" s="7">
        <v>12.38</v>
      </c>
      <c r="N6" s="7">
        <v>13.04</v>
      </c>
      <c r="O6" s="7">
        <v>15.52</v>
      </c>
      <c r="P6" s="7">
        <v>13.17</v>
      </c>
    </row>
    <row r="7" spans="1:16" ht="12.75" customHeight="1" thickBot="1">
      <c r="A7" s="8" t="s">
        <v>19</v>
      </c>
      <c r="B7" s="8">
        <v>19275000.01</v>
      </c>
      <c r="C7" s="8">
        <v>19275000.01</v>
      </c>
      <c r="D7" s="8">
        <v>19275000.01</v>
      </c>
      <c r="E7" s="8">
        <v>19275000.01</v>
      </c>
      <c r="F7" s="8">
        <v>19275000.01</v>
      </c>
      <c r="G7" s="8">
        <v>19275000.01</v>
      </c>
      <c r="H7" s="8">
        <v>19275000.01</v>
      </c>
      <c r="I7" s="8">
        <v>19275000.01</v>
      </c>
      <c r="J7" s="8">
        <v>19275000.01</v>
      </c>
      <c r="K7" s="8">
        <v>19275000.01</v>
      </c>
      <c r="L7" s="8">
        <v>19275000.01</v>
      </c>
      <c r="M7" s="8">
        <v>19275000.01</v>
      </c>
      <c r="N7" s="8">
        <v>19275000.01</v>
      </c>
      <c r="O7" s="8">
        <v>19275000.01</v>
      </c>
      <c r="P7" s="8">
        <v>19275000.01</v>
      </c>
    </row>
    <row r="8" spans="1:16" ht="15" customHeight="1">
      <c r="A8" s="9" t="s">
        <v>1</v>
      </c>
      <c r="B8" s="10">
        <v>1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</row>
    <row r="9" spans="1:16" ht="11.25" customHeight="1" thickBot="1">
      <c r="A9" s="11" t="s">
        <v>21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20</v>
      </c>
      <c r="K9" s="12" t="s">
        <v>20</v>
      </c>
      <c r="L9" s="12" t="s">
        <v>20</v>
      </c>
      <c r="M9" s="12" t="s">
        <v>20</v>
      </c>
      <c r="N9" s="12" t="s">
        <v>20</v>
      </c>
      <c r="O9" s="12" t="s">
        <v>20</v>
      </c>
      <c r="P9" s="12" t="s">
        <v>20</v>
      </c>
    </row>
    <row r="10" spans="1:16" ht="15" customHeight="1">
      <c r="A10" s="13" t="s">
        <v>2</v>
      </c>
      <c r="B10" s="14">
        <v>0.58</v>
      </c>
      <c r="C10" s="14">
        <v>1</v>
      </c>
      <c r="D10" s="14" t="s">
        <v>20</v>
      </c>
      <c r="E10" s="14" t="s">
        <v>20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  <c r="P10" s="14" t="s">
        <v>20</v>
      </c>
    </row>
    <row r="11" spans="1:16" ht="11.25" customHeight="1" thickBot="1">
      <c r="A11" s="11" t="s">
        <v>21</v>
      </c>
      <c r="B11" s="15">
        <v>0.0003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  <c r="M11" s="16" t="s">
        <v>20</v>
      </c>
      <c r="N11" s="16"/>
      <c r="O11" s="16"/>
      <c r="P11" s="16" t="s">
        <v>20</v>
      </c>
    </row>
    <row r="12" spans="1:16" ht="15" customHeight="1">
      <c r="A12" s="13" t="s">
        <v>3</v>
      </c>
      <c r="B12" s="14">
        <v>0.51</v>
      </c>
      <c r="C12" s="14">
        <v>0.43</v>
      </c>
      <c r="D12" s="14">
        <v>1</v>
      </c>
      <c r="E12" s="14" t="s">
        <v>20</v>
      </c>
      <c r="F12" s="14" t="s">
        <v>20</v>
      </c>
      <c r="G12" s="14" t="s">
        <v>20</v>
      </c>
      <c r="H12" s="14" t="s">
        <v>20</v>
      </c>
      <c r="I12" s="17" t="s">
        <v>20</v>
      </c>
      <c r="J12" s="18" t="s">
        <v>20</v>
      </c>
      <c r="K12" s="19" t="s">
        <v>20</v>
      </c>
      <c r="L12" s="20" t="s">
        <v>20</v>
      </c>
      <c r="M12" s="19" t="s">
        <v>20</v>
      </c>
      <c r="N12" s="20" t="s">
        <v>20</v>
      </c>
      <c r="O12" s="20" t="s">
        <v>20</v>
      </c>
      <c r="P12" s="21" t="s">
        <v>20</v>
      </c>
    </row>
    <row r="13" spans="1:16" ht="11.25" customHeight="1" thickBot="1">
      <c r="A13" s="11" t="s">
        <v>21</v>
      </c>
      <c r="B13" s="15">
        <v>0.00013</v>
      </c>
      <c r="C13" s="15">
        <v>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22" t="s">
        <v>20</v>
      </c>
      <c r="K13" s="23" t="s">
        <v>20</v>
      </c>
      <c r="L13" s="24" t="s">
        <v>20</v>
      </c>
      <c r="M13" s="25" t="s">
        <v>20</v>
      </c>
      <c r="N13" s="23" t="s">
        <v>20</v>
      </c>
      <c r="O13" s="23" t="s">
        <v>20</v>
      </c>
      <c r="P13" s="26" t="s">
        <v>20</v>
      </c>
    </row>
    <row r="14" spans="1:16" ht="15" customHeight="1">
      <c r="A14" s="13" t="s">
        <v>4</v>
      </c>
      <c r="B14" s="14">
        <v>0.38</v>
      </c>
      <c r="C14" s="14">
        <v>0.29</v>
      </c>
      <c r="D14" s="14">
        <v>0.32</v>
      </c>
      <c r="E14" s="14">
        <v>1</v>
      </c>
      <c r="F14" s="14" t="s">
        <v>20</v>
      </c>
      <c r="G14" s="14" t="s">
        <v>20</v>
      </c>
      <c r="H14" s="14" t="s">
        <v>20</v>
      </c>
      <c r="I14" s="14" t="s">
        <v>20</v>
      </c>
      <c r="J14" s="18" t="s">
        <v>20</v>
      </c>
      <c r="K14" s="20" t="s">
        <v>20</v>
      </c>
      <c r="L14" s="27" t="s">
        <v>20</v>
      </c>
      <c r="M14" s="19" t="s">
        <v>20</v>
      </c>
      <c r="N14" s="20" t="s">
        <v>20</v>
      </c>
      <c r="O14" s="20" t="s">
        <v>20</v>
      </c>
      <c r="P14" s="28" t="s">
        <v>20</v>
      </c>
    </row>
    <row r="15" spans="1:16" ht="11.25" customHeight="1" thickBot="1">
      <c r="A15" s="11" t="s">
        <v>21</v>
      </c>
      <c r="B15" s="15">
        <v>0.02027</v>
      </c>
      <c r="C15" s="15">
        <v>0.00155</v>
      </c>
      <c r="D15" s="15">
        <v>0.0008</v>
      </c>
      <c r="E15" s="15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  <c r="J15" s="22" t="s">
        <v>20</v>
      </c>
      <c r="K15" s="23" t="s">
        <v>20</v>
      </c>
      <c r="L15" s="24" t="s">
        <v>20</v>
      </c>
      <c r="M15" s="22" t="s">
        <v>20</v>
      </c>
      <c r="N15" s="23" t="s">
        <v>20</v>
      </c>
      <c r="O15" s="23" t="s">
        <v>20</v>
      </c>
      <c r="P15" s="26" t="s">
        <v>20</v>
      </c>
    </row>
    <row r="16" spans="1:16" ht="15" customHeight="1">
      <c r="A16" s="13" t="s">
        <v>5</v>
      </c>
      <c r="B16" s="14">
        <v>0.3</v>
      </c>
      <c r="C16" s="14">
        <v>0.39</v>
      </c>
      <c r="D16" s="14">
        <v>0.28</v>
      </c>
      <c r="E16" s="14">
        <v>0.32</v>
      </c>
      <c r="F16" s="14">
        <v>1</v>
      </c>
      <c r="G16" s="14" t="s">
        <v>20</v>
      </c>
      <c r="H16" s="14" t="s">
        <v>20</v>
      </c>
      <c r="I16" s="14" t="s">
        <v>20</v>
      </c>
      <c r="J16" s="14" t="s">
        <v>20</v>
      </c>
      <c r="K16" s="17" t="s">
        <v>20</v>
      </c>
      <c r="L16" s="18" t="s">
        <v>20</v>
      </c>
      <c r="M16" s="18" t="s">
        <v>20</v>
      </c>
      <c r="N16" s="20" t="s">
        <v>20</v>
      </c>
      <c r="O16" s="20" t="s">
        <v>20</v>
      </c>
      <c r="P16" s="28" t="s">
        <v>20</v>
      </c>
    </row>
    <row r="17" spans="1:16" ht="11.25" customHeight="1" thickBot="1">
      <c r="A17" s="11" t="s">
        <v>21</v>
      </c>
      <c r="B17" s="15">
        <v>0.00102</v>
      </c>
      <c r="C17" s="15">
        <v>2E-05</v>
      </c>
      <c r="D17" s="15">
        <v>2E-05</v>
      </c>
      <c r="E17" s="15">
        <v>0.00047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30" t="s">
        <v>20</v>
      </c>
      <c r="N17" s="15" t="s">
        <v>20</v>
      </c>
      <c r="O17" s="15" t="s">
        <v>20</v>
      </c>
      <c r="P17" s="31" t="s">
        <v>20</v>
      </c>
    </row>
    <row r="18" spans="1:16" ht="15" customHeight="1">
      <c r="A18" s="13" t="s">
        <v>6</v>
      </c>
      <c r="B18" s="14">
        <v>0.31</v>
      </c>
      <c r="C18" s="14">
        <v>0.38</v>
      </c>
      <c r="D18" s="14">
        <v>0.37</v>
      </c>
      <c r="E18" s="14">
        <v>0.34</v>
      </c>
      <c r="F18" s="14">
        <v>0.52</v>
      </c>
      <c r="G18" s="14">
        <v>1</v>
      </c>
      <c r="H18" s="14" t="s">
        <v>20</v>
      </c>
      <c r="I18" s="14" t="s">
        <v>20</v>
      </c>
      <c r="J18" s="14" t="s">
        <v>20</v>
      </c>
      <c r="K18" s="14" t="s">
        <v>20</v>
      </c>
      <c r="L18" s="14" t="s">
        <v>20</v>
      </c>
      <c r="M18" s="14" t="s">
        <v>20</v>
      </c>
      <c r="N18" s="14" t="s">
        <v>20</v>
      </c>
      <c r="O18" s="14" t="s">
        <v>20</v>
      </c>
      <c r="P18" s="14" t="s">
        <v>20</v>
      </c>
    </row>
    <row r="19" spans="1:16" ht="11.25" customHeight="1" thickBot="1">
      <c r="A19" s="11" t="s">
        <v>21</v>
      </c>
      <c r="B19" s="15">
        <v>0.03008</v>
      </c>
      <c r="C19" s="15">
        <v>0.00039</v>
      </c>
      <c r="D19" s="15">
        <v>4E-05</v>
      </c>
      <c r="E19" s="15">
        <v>0.01032</v>
      </c>
      <c r="F19" s="15">
        <v>5.221E-06</v>
      </c>
      <c r="G19" s="15" t="s">
        <v>20</v>
      </c>
      <c r="H19" s="15" t="s">
        <v>20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</row>
    <row r="20" spans="1:16" ht="15" customHeight="1">
      <c r="A20" s="13" t="s">
        <v>7</v>
      </c>
      <c r="B20" s="14">
        <v>0.35</v>
      </c>
      <c r="C20" s="14">
        <v>0.31</v>
      </c>
      <c r="D20" s="14">
        <v>0.31</v>
      </c>
      <c r="E20" s="14">
        <v>0.2</v>
      </c>
      <c r="F20" s="14">
        <v>0.55</v>
      </c>
      <c r="G20" s="14">
        <v>0.53</v>
      </c>
      <c r="H20" s="14">
        <v>1</v>
      </c>
      <c r="I20" s="14" t="s">
        <v>20</v>
      </c>
      <c r="J20" s="14" t="s">
        <v>20</v>
      </c>
      <c r="K20" s="14" t="s">
        <v>20</v>
      </c>
      <c r="L20" s="14" t="s">
        <v>20</v>
      </c>
      <c r="M20" s="14" t="s">
        <v>20</v>
      </c>
      <c r="N20" s="14" t="s">
        <v>20</v>
      </c>
      <c r="O20" s="14" t="s">
        <v>20</v>
      </c>
      <c r="P20" s="14" t="s">
        <v>20</v>
      </c>
    </row>
    <row r="21" spans="1:16" ht="11.25" customHeight="1" thickBot="1">
      <c r="A21" s="11" t="s">
        <v>21</v>
      </c>
      <c r="B21" s="15">
        <v>0.01892</v>
      </c>
      <c r="C21" s="15">
        <v>0.00244</v>
      </c>
      <c r="D21" s="15">
        <v>0.00011</v>
      </c>
      <c r="E21" s="15">
        <v>0.04716</v>
      </c>
      <c r="F21" s="15">
        <v>1.34E-07</v>
      </c>
      <c r="G21" s="15">
        <v>0.00098</v>
      </c>
      <c r="H21" s="15" t="s">
        <v>20</v>
      </c>
      <c r="I21" s="15" t="s">
        <v>20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</row>
    <row r="22" spans="1:16" ht="15" customHeight="1">
      <c r="A22" s="13" t="s">
        <v>8</v>
      </c>
      <c r="B22" s="14">
        <v>0.44</v>
      </c>
      <c r="C22" s="14">
        <v>0.36</v>
      </c>
      <c r="D22" s="14">
        <v>0.38</v>
      </c>
      <c r="E22" s="14">
        <v>0.3</v>
      </c>
      <c r="F22" s="14">
        <v>0.3</v>
      </c>
      <c r="G22" s="14">
        <v>0.43</v>
      </c>
      <c r="H22" s="14">
        <v>0.36</v>
      </c>
      <c r="I22" s="14">
        <v>1</v>
      </c>
      <c r="J22" s="14" t="s">
        <v>20</v>
      </c>
      <c r="K22" s="14" t="s">
        <v>20</v>
      </c>
      <c r="L22" s="14" t="s">
        <v>20</v>
      </c>
      <c r="M22" s="14" t="s">
        <v>20</v>
      </c>
      <c r="N22" s="14" t="s">
        <v>20</v>
      </c>
      <c r="O22" s="14" t="s">
        <v>20</v>
      </c>
      <c r="P22" s="14" t="s">
        <v>20</v>
      </c>
    </row>
    <row r="23" spans="1:16" ht="11.25" customHeight="1" thickBot="1">
      <c r="A23" s="11" t="s">
        <v>21</v>
      </c>
      <c r="B23" s="15">
        <v>0.00506</v>
      </c>
      <c r="C23" s="15">
        <v>0.0001</v>
      </c>
      <c r="D23" s="15">
        <v>0</v>
      </c>
      <c r="E23" s="15">
        <v>0.00512</v>
      </c>
      <c r="F23" s="15">
        <v>2.5258E-05</v>
      </c>
      <c r="G23" s="15">
        <v>0.00048</v>
      </c>
      <c r="H23" s="15">
        <v>0.00045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</row>
    <row r="24" spans="1:16" ht="15" customHeight="1">
      <c r="A24" s="13" t="s">
        <v>9</v>
      </c>
      <c r="B24" s="32">
        <v>-0.03</v>
      </c>
      <c r="C24" s="14">
        <v>0.02</v>
      </c>
      <c r="D24" s="14">
        <v>0.09</v>
      </c>
      <c r="E24" s="14">
        <v>0.04</v>
      </c>
      <c r="F24" s="14">
        <v>0.36</v>
      </c>
      <c r="G24" s="14">
        <v>0.03</v>
      </c>
      <c r="H24" s="14">
        <v>0.11</v>
      </c>
      <c r="I24" s="14">
        <v>0.05</v>
      </c>
      <c r="J24" s="14">
        <v>1</v>
      </c>
      <c r="K24" s="14" t="s">
        <v>20</v>
      </c>
      <c r="L24" s="14" t="s">
        <v>20</v>
      </c>
      <c r="M24" s="14" t="s">
        <v>20</v>
      </c>
      <c r="N24" s="14" t="s">
        <v>20</v>
      </c>
      <c r="O24" s="14" t="s">
        <v>20</v>
      </c>
      <c r="P24" s="14" t="s">
        <v>20</v>
      </c>
    </row>
    <row r="25" spans="1:16" ht="11.25" customHeight="1" thickBot="1">
      <c r="A25" s="11" t="s">
        <v>21</v>
      </c>
      <c r="B25" s="15">
        <v>0.64947</v>
      </c>
      <c r="C25" s="15">
        <v>0.72582</v>
      </c>
      <c r="D25" s="15">
        <v>0.03216</v>
      </c>
      <c r="E25" s="15">
        <v>0.64515</v>
      </c>
      <c r="F25" s="15">
        <v>1.32E-07</v>
      </c>
      <c r="G25" s="15">
        <v>0.62365</v>
      </c>
      <c r="H25" s="15">
        <v>0.14667</v>
      </c>
      <c r="I25" s="15">
        <v>0.4877</v>
      </c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</row>
    <row r="26" spans="1:16" ht="15" customHeight="1">
      <c r="A26" s="13" t="s">
        <v>10</v>
      </c>
      <c r="B26" s="14">
        <v>0.16</v>
      </c>
      <c r="C26" s="14">
        <v>0.29</v>
      </c>
      <c r="D26" s="14">
        <v>0.21</v>
      </c>
      <c r="E26" s="14">
        <v>0.18</v>
      </c>
      <c r="F26" s="14">
        <v>0.57</v>
      </c>
      <c r="G26" s="14">
        <v>0.23</v>
      </c>
      <c r="H26" s="14">
        <v>0.31</v>
      </c>
      <c r="I26" s="14">
        <v>0.18</v>
      </c>
      <c r="J26" s="14">
        <v>0.58</v>
      </c>
      <c r="K26" s="14">
        <v>1</v>
      </c>
      <c r="L26" s="14" t="s">
        <v>20</v>
      </c>
      <c r="M26" s="14" t="s">
        <v>20</v>
      </c>
      <c r="N26" s="14" t="s">
        <v>20</v>
      </c>
      <c r="O26" s="14" t="s">
        <v>20</v>
      </c>
      <c r="P26" s="14" t="s">
        <v>20</v>
      </c>
    </row>
    <row r="27" spans="1:16" ht="11.25" customHeight="1" thickBot="1">
      <c r="A27" s="11" t="s">
        <v>21</v>
      </c>
      <c r="B27" s="15">
        <v>0.04964</v>
      </c>
      <c r="C27" s="15">
        <v>0.00142</v>
      </c>
      <c r="D27" s="15">
        <v>0.00092</v>
      </c>
      <c r="E27" s="15">
        <v>0.03648</v>
      </c>
      <c r="F27" s="33">
        <v>3.1426E-10</v>
      </c>
      <c r="G27" s="15">
        <v>0.01294</v>
      </c>
      <c r="H27" s="15">
        <v>0.00035</v>
      </c>
      <c r="I27" s="15">
        <v>0.00011</v>
      </c>
      <c r="J27" s="15">
        <v>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</row>
    <row r="28" spans="1:16" ht="15" customHeight="1">
      <c r="A28" s="13" t="s">
        <v>11</v>
      </c>
      <c r="B28" s="14">
        <v>0.14</v>
      </c>
      <c r="C28" s="14">
        <v>0.28</v>
      </c>
      <c r="D28" s="14">
        <v>0.2</v>
      </c>
      <c r="E28" s="14">
        <v>0.11</v>
      </c>
      <c r="F28" s="14">
        <v>0.55</v>
      </c>
      <c r="G28" s="14">
        <v>0.24</v>
      </c>
      <c r="H28" s="14">
        <v>0.26</v>
      </c>
      <c r="I28" s="14">
        <v>0.17</v>
      </c>
      <c r="J28" s="14">
        <v>0.43</v>
      </c>
      <c r="K28" s="14">
        <v>0.65</v>
      </c>
      <c r="L28" s="14">
        <v>1</v>
      </c>
      <c r="M28" s="14" t="s">
        <v>20</v>
      </c>
      <c r="N28" s="14" t="s">
        <v>20</v>
      </c>
      <c r="O28" s="14" t="s">
        <v>20</v>
      </c>
      <c r="P28" s="14" t="s">
        <v>20</v>
      </c>
    </row>
    <row r="29" spans="1:16" ht="11.25" customHeight="1" thickBot="1">
      <c r="A29" s="11" t="s">
        <v>21</v>
      </c>
      <c r="B29" s="15">
        <v>0.25481</v>
      </c>
      <c r="C29" s="15">
        <v>0.03051</v>
      </c>
      <c r="D29" s="15">
        <v>0.03158</v>
      </c>
      <c r="E29" s="15">
        <v>0.30675</v>
      </c>
      <c r="F29" s="15">
        <v>4.7881E-05</v>
      </c>
      <c r="G29" s="15">
        <v>0.02629</v>
      </c>
      <c r="H29" s="15">
        <v>0.00199</v>
      </c>
      <c r="I29" s="15">
        <v>0.01823</v>
      </c>
      <c r="J29" s="15">
        <v>1.3E-05</v>
      </c>
      <c r="K29" s="15">
        <v>1E-05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</row>
    <row r="30" spans="1:16" ht="15" customHeight="1">
      <c r="A30" s="13" t="s">
        <v>12</v>
      </c>
      <c r="B30" s="14">
        <v>0.19</v>
      </c>
      <c r="C30" s="14">
        <v>0.33</v>
      </c>
      <c r="D30" s="14">
        <v>0.29</v>
      </c>
      <c r="E30" s="14">
        <v>0.14</v>
      </c>
      <c r="F30" s="14">
        <v>0.39</v>
      </c>
      <c r="G30" s="14">
        <v>0.17</v>
      </c>
      <c r="H30" s="14">
        <v>0.29</v>
      </c>
      <c r="I30" s="14">
        <v>0.16</v>
      </c>
      <c r="J30" s="14">
        <v>0.26</v>
      </c>
      <c r="K30" s="14">
        <v>0.27</v>
      </c>
      <c r="L30" s="14">
        <v>0.28</v>
      </c>
      <c r="M30" s="14">
        <v>1</v>
      </c>
      <c r="N30" s="14" t="s">
        <v>20</v>
      </c>
      <c r="O30" s="14" t="s">
        <v>20</v>
      </c>
      <c r="P30" s="14" t="s">
        <v>20</v>
      </c>
    </row>
    <row r="31" spans="1:16" ht="11.25" customHeight="1" thickBot="1">
      <c r="A31" s="11" t="s">
        <v>21</v>
      </c>
      <c r="B31" s="15">
        <v>0.0861</v>
      </c>
      <c r="C31" s="15">
        <v>0.02813</v>
      </c>
      <c r="D31" s="15">
        <v>0.00339</v>
      </c>
      <c r="E31" s="15">
        <v>0.1982</v>
      </c>
      <c r="F31" s="15">
        <v>0.000506602</v>
      </c>
      <c r="G31" s="15">
        <v>0.02616</v>
      </c>
      <c r="H31" s="15">
        <v>0.00634</v>
      </c>
      <c r="I31" s="15">
        <v>0.00992</v>
      </c>
      <c r="J31" s="15">
        <v>0.01943</v>
      </c>
      <c r="K31" s="15">
        <v>0.021543</v>
      </c>
      <c r="L31" s="15">
        <v>0.15173</v>
      </c>
      <c r="M31" s="15" t="s">
        <v>20</v>
      </c>
      <c r="N31" s="15" t="s">
        <v>20</v>
      </c>
      <c r="O31" s="15" t="s">
        <v>20</v>
      </c>
      <c r="P31" s="15" t="s">
        <v>20</v>
      </c>
    </row>
    <row r="32" spans="1:16" ht="15" customHeight="1">
      <c r="A32" s="13" t="s">
        <v>13</v>
      </c>
      <c r="B32" s="14">
        <v>0.09</v>
      </c>
      <c r="C32" s="14">
        <v>0.15</v>
      </c>
      <c r="D32" s="14">
        <v>0.06</v>
      </c>
      <c r="E32" s="14">
        <v>0.07</v>
      </c>
      <c r="F32" s="14">
        <v>0.42</v>
      </c>
      <c r="G32" s="14">
        <v>0.27</v>
      </c>
      <c r="H32" s="14">
        <v>0.37</v>
      </c>
      <c r="I32" s="32">
        <v>-0.02</v>
      </c>
      <c r="J32" s="14">
        <v>0.24</v>
      </c>
      <c r="K32" s="14">
        <v>0.42</v>
      </c>
      <c r="L32" s="14">
        <v>0.47</v>
      </c>
      <c r="M32" s="14">
        <v>0.13</v>
      </c>
      <c r="N32" s="14">
        <v>1</v>
      </c>
      <c r="O32" s="14" t="s">
        <v>20</v>
      </c>
      <c r="P32" s="14" t="s">
        <v>20</v>
      </c>
    </row>
    <row r="33" spans="1:16" ht="11.25" customHeight="1" thickBot="1">
      <c r="A33" s="11" t="s">
        <v>21</v>
      </c>
      <c r="B33" s="15">
        <v>0.32778</v>
      </c>
      <c r="C33" s="15">
        <v>0.07047</v>
      </c>
      <c r="D33" s="15">
        <v>0.32903</v>
      </c>
      <c r="E33" s="15">
        <v>0.30154</v>
      </c>
      <c r="F33" s="15">
        <v>3.045E-06</v>
      </c>
      <c r="G33" s="15">
        <v>0.03349</v>
      </c>
      <c r="H33" s="15">
        <v>0.00754</v>
      </c>
      <c r="I33" s="15">
        <v>0.79454</v>
      </c>
      <c r="J33" s="15">
        <v>0.025609</v>
      </c>
      <c r="K33" s="15">
        <v>2.5E-05</v>
      </c>
      <c r="L33" s="15">
        <v>0</v>
      </c>
      <c r="M33" s="15">
        <v>0.018028</v>
      </c>
      <c r="N33" s="15" t="s">
        <v>20</v>
      </c>
      <c r="O33" s="15" t="s">
        <v>20</v>
      </c>
      <c r="P33" s="15" t="s">
        <v>20</v>
      </c>
    </row>
    <row r="34" spans="1:16" ht="15" customHeight="1">
      <c r="A34" s="13" t="s">
        <v>14</v>
      </c>
      <c r="B34" s="14">
        <v>0.13</v>
      </c>
      <c r="C34" s="14">
        <v>0.29</v>
      </c>
      <c r="D34" s="14">
        <v>0.16</v>
      </c>
      <c r="E34" s="14">
        <v>0.2</v>
      </c>
      <c r="F34" s="14">
        <v>0.43</v>
      </c>
      <c r="G34" s="14">
        <v>0.24</v>
      </c>
      <c r="H34" s="14">
        <v>0.26</v>
      </c>
      <c r="I34" s="14">
        <v>0.06</v>
      </c>
      <c r="J34" s="14">
        <v>0.23</v>
      </c>
      <c r="K34" s="14">
        <v>0.47</v>
      </c>
      <c r="L34" s="14">
        <v>0.64</v>
      </c>
      <c r="M34" s="14">
        <v>0.27</v>
      </c>
      <c r="N34" s="14">
        <v>0.77</v>
      </c>
      <c r="O34" s="14">
        <v>1</v>
      </c>
      <c r="P34" s="14" t="s">
        <v>20</v>
      </c>
    </row>
    <row r="35" spans="1:16" ht="11.25" customHeight="1" thickBot="1">
      <c r="A35" s="11" t="s">
        <v>21</v>
      </c>
      <c r="B35" s="15">
        <v>0.09631</v>
      </c>
      <c r="C35" s="15">
        <v>0.01972</v>
      </c>
      <c r="D35" s="15">
        <v>0.04949</v>
      </c>
      <c r="E35" s="15">
        <v>0.02453</v>
      </c>
      <c r="F35" s="15">
        <v>6.57E-07</v>
      </c>
      <c r="G35" s="15">
        <v>0.01224</v>
      </c>
      <c r="H35" s="15">
        <v>0.01166</v>
      </c>
      <c r="I35" s="15">
        <v>0.40137</v>
      </c>
      <c r="J35" s="15">
        <v>0.002228</v>
      </c>
      <c r="K35" s="15">
        <v>9E-06</v>
      </c>
      <c r="L35" s="15">
        <v>0</v>
      </c>
      <c r="M35" s="15">
        <v>0.064004</v>
      </c>
      <c r="N35" s="15">
        <v>5.2E-08</v>
      </c>
      <c r="O35" s="15" t="s">
        <v>20</v>
      </c>
      <c r="P35" s="15" t="s">
        <v>20</v>
      </c>
    </row>
    <row r="36" spans="1:16" ht="15" customHeight="1">
      <c r="A36" s="34" t="s">
        <v>15</v>
      </c>
      <c r="B36" s="29">
        <v>0.23</v>
      </c>
      <c r="C36" s="29">
        <v>0.24</v>
      </c>
      <c r="D36" s="29">
        <v>0.3</v>
      </c>
      <c r="E36" s="29">
        <v>0.31</v>
      </c>
      <c r="F36" s="29">
        <v>0.35</v>
      </c>
      <c r="G36" s="29">
        <v>0.16</v>
      </c>
      <c r="H36" s="29">
        <v>0.36</v>
      </c>
      <c r="I36" s="29">
        <v>0.2</v>
      </c>
      <c r="J36" s="29">
        <v>0.23</v>
      </c>
      <c r="K36" s="29">
        <v>0.38</v>
      </c>
      <c r="L36" s="29">
        <v>0.3</v>
      </c>
      <c r="M36" s="29">
        <v>0.2</v>
      </c>
      <c r="N36" s="29">
        <v>0.32</v>
      </c>
      <c r="O36" s="29">
        <v>0.43</v>
      </c>
      <c r="P36" s="29">
        <v>1</v>
      </c>
    </row>
    <row r="37" spans="1:16" ht="11.25" customHeight="1" thickBot="1">
      <c r="A37" s="11" t="s">
        <v>21</v>
      </c>
      <c r="B37" s="35">
        <v>0.0337</v>
      </c>
      <c r="C37" s="35">
        <v>0.00089</v>
      </c>
      <c r="D37" s="35">
        <v>0.00021</v>
      </c>
      <c r="E37" s="35">
        <v>2E-05</v>
      </c>
      <c r="F37" s="35">
        <v>1.05E-07</v>
      </c>
      <c r="G37" s="35">
        <v>0.06909</v>
      </c>
      <c r="H37" s="35">
        <v>0.00436</v>
      </c>
      <c r="I37" s="35">
        <v>0.01546</v>
      </c>
      <c r="J37" s="35">
        <v>0.002468</v>
      </c>
      <c r="K37" s="35">
        <v>4E-06</v>
      </c>
      <c r="L37" s="35">
        <v>2E-05</v>
      </c>
      <c r="M37" s="35">
        <v>0.005397</v>
      </c>
      <c r="N37" s="35">
        <v>0.006207785</v>
      </c>
      <c r="O37" s="35">
        <v>2.5529E-05</v>
      </c>
      <c r="P37" s="35" t="s">
        <v>20</v>
      </c>
    </row>
    <row r="40" spans="2:10" ht="22.5" customHeight="1">
      <c r="B40" s="151" t="s">
        <v>22</v>
      </c>
      <c r="C40" s="152"/>
      <c r="D40" s="151" t="s">
        <v>23</v>
      </c>
      <c r="E40" s="153"/>
      <c r="F40" s="143"/>
      <c r="G40" s="152" t="s">
        <v>24</v>
      </c>
      <c r="H40" s="153"/>
      <c r="I40" s="152" t="s">
        <v>25</v>
      </c>
      <c r="J40" s="153"/>
    </row>
    <row r="41" spans="2:10" ht="12.75">
      <c r="B41" s="36" t="s">
        <v>26</v>
      </c>
      <c r="C41" s="37">
        <v>0.292417</v>
      </c>
      <c r="D41" s="36" t="s">
        <v>26</v>
      </c>
      <c r="E41" s="38">
        <v>0.4</v>
      </c>
      <c r="F41" s="38">
        <v>0.44833333</v>
      </c>
      <c r="G41" s="39" t="s">
        <v>26</v>
      </c>
      <c r="H41" s="38">
        <v>0.41166667</v>
      </c>
      <c r="I41" s="39" t="s">
        <v>26</v>
      </c>
      <c r="J41" s="40" t="s">
        <v>27</v>
      </c>
    </row>
    <row r="42" spans="2:10" ht="12.75">
      <c r="B42" s="36" t="s">
        <v>28</v>
      </c>
      <c r="C42" s="37">
        <v>0.14595</v>
      </c>
      <c r="D42" s="36" t="s">
        <v>28</v>
      </c>
      <c r="E42" s="38">
        <v>0.09451631</v>
      </c>
      <c r="F42" s="38">
        <v>0.10225784</v>
      </c>
      <c r="G42" s="39" t="s">
        <v>28</v>
      </c>
      <c r="H42" s="38">
        <v>0.17081179</v>
      </c>
      <c r="I42" s="39" t="s">
        <v>28</v>
      </c>
      <c r="J42" s="40" t="s">
        <v>27</v>
      </c>
    </row>
    <row r="43" spans="2:10" ht="12.75">
      <c r="B43" s="36" t="s">
        <v>29</v>
      </c>
      <c r="C43" s="37">
        <v>-0.03</v>
      </c>
      <c r="D43" s="36" t="s">
        <v>29</v>
      </c>
      <c r="E43" s="38">
        <v>0.29</v>
      </c>
      <c r="F43" s="38">
        <v>0.3</v>
      </c>
      <c r="G43" s="39" t="s">
        <v>29</v>
      </c>
      <c r="H43" s="38">
        <v>0.26</v>
      </c>
      <c r="I43" s="39" t="s">
        <v>29</v>
      </c>
      <c r="J43" s="40" t="s">
        <v>27</v>
      </c>
    </row>
    <row r="44" spans="2:10" ht="12.75">
      <c r="B44" s="41" t="s">
        <v>30</v>
      </c>
      <c r="C44" s="42">
        <v>0.77</v>
      </c>
      <c r="D44" s="41" t="s">
        <v>30</v>
      </c>
      <c r="E44" s="43">
        <v>0.58</v>
      </c>
      <c r="F44" s="43">
        <v>0.55</v>
      </c>
      <c r="G44" s="44" t="s">
        <v>30</v>
      </c>
      <c r="H44" s="43">
        <v>0.65</v>
      </c>
      <c r="I44" s="44" t="s">
        <v>30</v>
      </c>
      <c r="J44" s="40" t="s">
        <v>27</v>
      </c>
    </row>
    <row r="45" spans="2:10" ht="12.75">
      <c r="B45" s="41" t="s">
        <v>31</v>
      </c>
      <c r="C45" s="37">
        <v>0.29</v>
      </c>
      <c r="D45" s="41" t="s">
        <v>31</v>
      </c>
      <c r="E45" s="38">
        <v>0.375</v>
      </c>
      <c r="F45" s="38">
        <v>0.475</v>
      </c>
      <c r="G45" s="44" t="s">
        <v>31</v>
      </c>
      <c r="H45" s="38">
        <v>0.355</v>
      </c>
      <c r="I45" s="44" t="s">
        <v>31</v>
      </c>
      <c r="J45" s="40" t="s">
        <v>27</v>
      </c>
    </row>
    <row r="46" spans="2:10" ht="12.75" customHeight="1">
      <c r="B46" s="41" t="s">
        <v>32</v>
      </c>
      <c r="C46" s="42" t="s">
        <v>33</v>
      </c>
      <c r="D46" s="41" t="s">
        <v>32</v>
      </c>
      <c r="E46" s="43" t="s">
        <v>34</v>
      </c>
      <c r="F46" s="43" t="s">
        <v>35</v>
      </c>
      <c r="G46" s="44" t="s">
        <v>32</v>
      </c>
      <c r="H46" s="43" t="s">
        <v>36</v>
      </c>
      <c r="I46" s="44" t="s">
        <v>32</v>
      </c>
      <c r="J46" s="40" t="s">
        <v>27</v>
      </c>
    </row>
  </sheetData>
  <sheetProtection/>
  <mergeCells count="5">
    <mergeCell ref="A1:Q1"/>
    <mergeCell ref="B40:C40"/>
    <mergeCell ref="D40:E40"/>
    <mergeCell ref="G40:H40"/>
    <mergeCell ref="I40:J40"/>
  </mergeCells>
  <printOptions/>
  <pageMargins left="0.31" right="0.26" top="1" bottom="1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" width="17.00390625" style="0" customWidth="1"/>
    <col min="2" max="16" width="7.7109375" style="0" customWidth="1"/>
  </cols>
  <sheetData>
    <row r="1" ht="12.75">
      <c r="A1" s="45" t="s">
        <v>245</v>
      </c>
    </row>
    <row r="2" ht="12.75">
      <c r="A2" s="45" t="s">
        <v>37</v>
      </c>
    </row>
    <row r="3" spans="1:5" s="107" customFormat="1" ht="13.5" thickBot="1">
      <c r="A3" s="160"/>
      <c r="B3" s="161"/>
      <c r="C3" s="161"/>
      <c r="D3" s="161"/>
      <c r="E3" s="161"/>
    </row>
    <row r="4" spans="1:16" ht="13.5" thickBot="1">
      <c r="A4" s="46" t="s">
        <v>38</v>
      </c>
      <c r="B4" s="154" t="s">
        <v>39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</row>
    <row r="5" spans="1:16" ht="42" thickBot="1">
      <c r="A5" s="47" t="s">
        <v>40</v>
      </c>
      <c r="B5" s="48" t="s">
        <v>41</v>
      </c>
      <c r="C5" s="49" t="s">
        <v>2</v>
      </c>
      <c r="D5" s="49" t="s">
        <v>3</v>
      </c>
      <c r="E5" s="50" t="s">
        <v>4</v>
      </c>
      <c r="F5" s="48" t="s">
        <v>5</v>
      </c>
      <c r="G5" s="49" t="s">
        <v>6</v>
      </c>
      <c r="H5" s="50" t="s">
        <v>7</v>
      </c>
      <c r="I5" s="51" t="s">
        <v>8</v>
      </c>
      <c r="J5" s="48" t="s">
        <v>9</v>
      </c>
      <c r="K5" s="49" t="s">
        <v>10</v>
      </c>
      <c r="L5" s="50" t="s">
        <v>11</v>
      </c>
      <c r="M5" s="51" t="s">
        <v>12</v>
      </c>
      <c r="N5" s="48" t="s">
        <v>13</v>
      </c>
      <c r="O5" s="51" t="s">
        <v>14</v>
      </c>
      <c r="P5" s="52" t="s">
        <v>15</v>
      </c>
    </row>
    <row r="6" spans="1:16" ht="14.25" customHeight="1">
      <c r="A6" s="53" t="s">
        <v>1</v>
      </c>
      <c r="B6" s="54" t="s">
        <v>20</v>
      </c>
      <c r="C6" s="54" t="s">
        <v>42</v>
      </c>
      <c r="D6" s="54" t="s">
        <v>43</v>
      </c>
      <c r="E6" s="55">
        <v>-0.18</v>
      </c>
      <c r="F6" s="55" t="s">
        <v>44</v>
      </c>
      <c r="G6" s="55">
        <v>0.874</v>
      </c>
      <c r="H6" s="55">
        <v>0.764</v>
      </c>
      <c r="I6" s="55" t="s">
        <v>45</v>
      </c>
      <c r="J6" s="55" t="s">
        <v>46</v>
      </c>
      <c r="K6" s="55">
        <v>0.026</v>
      </c>
      <c r="L6" s="55">
        <v>-1.599</v>
      </c>
      <c r="M6" s="55" t="s">
        <v>47</v>
      </c>
      <c r="N6" s="55">
        <v>0.707</v>
      </c>
      <c r="O6" s="55" t="s">
        <v>48</v>
      </c>
      <c r="P6" s="56">
        <v>0.728</v>
      </c>
    </row>
    <row r="7" spans="1:16" s="61" customFormat="1" ht="12.75" customHeight="1">
      <c r="A7" s="57" t="s">
        <v>49</v>
      </c>
      <c r="B7" s="58"/>
      <c r="C7" s="58">
        <v>0.493</v>
      </c>
      <c r="D7" s="58">
        <v>0.62</v>
      </c>
      <c r="E7" s="59">
        <v>0.7</v>
      </c>
      <c r="F7" s="59">
        <v>0.228</v>
      </c>
      <c r="G7" s="59">
        <v>0.558</v>
      </c>
      <c r="H7" s="59">
        <v>0.409</v>
      </c>
      <c r="I7" s="59">
        <v>0.592</v>
      </c>
      <c r="J7" s="59">
        <v>0</v>
      </c>
      <c r="K7" s="59">
        <v>0.446</v>
      </c>
      <c r="L7" s="59">
        <v>0.839</v>
      </c>
      <c r="M7" s="59">
        <v>0.428</v>
      </c>
      <c r="N7" s="59">
        <v>0.472</v>
      </c>
      <c r="O7" s="59">
        <v>0.323</v>
      </c>
      <c r="P7" s="60">
        <v>0.503</v>
      </c>
    </row>
    <row r="8" spans="1:16" ht="14.25" customHeight="1">
      <c r="A8" s="62" t="s">
        <v>2</v>
      </c>
      <c r="B8" s="54" t="s">
        <v>50</v>
      </c>
      <c r="C8" s="63" t="s">
        <v>20</v>
      </c>
      <c r="D8" s="54" t="s">
        <v>51</v>
      </c>
      <c r="E8" s="64" t="s">
        <v>52</v>
      </c>
      <c r="F8" s="64" t="s">
        <v>53</v>
      </c>
      <c r="G8" s="64" t="s">
        <v>54</v>
      </c>
      <c r="H8" s="64" t="s">
        <v>55</v>
      </c>
      <c r="I8" s="64" t="s">
        <v>56</v>
      </c>
      <c r="J8" s="64">
        <v>0.787</v>
      </c>
      <c r="K8" s="64" t="s">
        <v>57</v>
      </c>
      <c r="L8" s="64" t="s">
        <v>58</v>
      </c>
      <c r="M8" s="64" t="s">
        <v>59</v>
      </c>
      <c r="N8" s="64">
        <v>0.569</v>
      </c>
      <c r="O8" s="64" t="s">
        <v>60</v>
      </c>
      <c r="P8" s="63" t="s">
        <v>61</v>
      </c>
    </row>
    <row r="9" spans="1:16" s="65" customFormat="1" ht="12.75" customHeight="1">
      <c r="A9" s="57" t="s">
        <v>49</v>
      </c>
      <c r="B9" s="58">
        <v>0.428</v>
      </c>
      <c r="C9" s="58"/>
      <c r="D9" s="58">
        <v>0.284</v>
      </c>
      <c r="E9" s="59">
        <v>0.297</v>
      </c>
      <c r="F9" s="59">
        <v>0.172</v>
      </c>
      <c r="G9" s="59">
        <v>0.283</v>
      </c>
      <c r="H9" s="59">
        <v>0.289</v>
      </c>
      <c r="I9" s="59">
        <v>0.232</v>
      </c>
      <c r="J9" s="59">
        <v>0.633</v>
      </c>
      <c r="K9" s="59">
        <v>0.252</v>
      </c>
      <c r="L9" s="59">
        <v>0.363</v>
      </c>
      <c r="M9" s="59">
        <v>0.312</v>
      </c>
      <c r="N9" s="59">
        <v>0.293</v>
      </c>
      <c r="O9" s="59">
        <v>0.261</v>
      </c>
      <c r="P9" s="60">
        <v>0.252</v>
      </c>
    </row>
    <row r="10" spans="1:16" ht="14.25" customHeight="1">
      <c r="A10" s="62" t="s">
        <v>3</v>
      </c>
      <c r="B10" s="54" t="s">
        <v>62</v>
      </c>
      <c r="C10" s="54" t="s">
        <v>63</v>
      </c>
      <c r="D10" s="63" t="s">
        <v>20</v>
      </c>
      <c r="E10" s="64" t="s">
        <v>64</v>
      </c>
      <c r="F10" s="64" t="s">
        <v>65</v>
      </c>
      <c r="G10" s="64" t="s">
        <v>66</v>
      </c>
      <c r="H10" s="64" t="s">
        <v>67</v>
      </c>
      <c r="I10" s="64" t="s">
        <v>68</v>
      </c>
      <c r="J10" s="64">
        <v>0.39</v>
      </c>
      <c r="K10" s="64" t="s">
        <v>69</v>
      </c>
      <c r="L10" s="64" t="s">
        <v>70</v>
      </c>
      <c r="M10" s="64" t="s">
        <v>71</v>
      </c>
      <c r="N10" s="64" t="s">
        <v>72</v>
      </c>
      <c r="O10" s="64" t="s">
        <v>73</v>
      </c>
      <c r="P10" s="63" t="s">
        <v>74</v>
      </c>
    </row>
    <row r="11" spans="1:16" s="65" customFormat="1" ht="12.75" customHeight="1">
      <c r="A11" s="57" t="s">
        <v>49</v>
      </c>
      <c r="B11" s="58">
        <v>0.303</v>
      </c>
      <c r="C11" s="58">
        <v>0.111</v>
      </c>
      <c r="D11" s="58"/>
      <c r="E11" s="59">
        <v>0.282</v>
      </c>
      <c r="F11" s="59">
        <v>0.106</v>
      </c>
      <c r="G11" s="59">
        <v>0.166</v>
      </c>
      <c r="H11" s="59">
        <v>0.193</v>
      </c>
      <c r="I11" s="59">
        <v>0.217</v>
      </c>
      <c r="J11" s="59">
        <v>0.253</v>
      </c>
      <c r="K11" s="59">
        <v>0.144</v>
      </c>
      <c r="L11" s="59">
        <v>0.188</v>
      </c>
      <c r="M11" s="59">
        <v>0.194</v>
      </c>
      <c r="N11" s="59">
        <v>0.176</v>
      </c>
      <c r="O11" s="59">
        <v>0.165</v>
      </c>
      <c r="P11" s="60">
        <v>0.189</v>
      </c>
    </row>
    <row r="12" spans="1:16" ht="14.25" customHeight="1">
      <c r="A12" s="62" t="s">
        <v>4</v>
      </c>
      <c r="B12" s="54">
        <v>1.144</v>
      </c>
      <c r="C12" s="54" t="s">
        <v>75</v>
      </c>
      <c r="D12" s="54">
        <v>-0.074</v>
      </c>
      <c r="E12" s="66" t="s">
        <v>20</v>
      </c>
      <c r="F12" s="64" t="s">
        <v>76</v>
      </c>
      <c r="G12" s="64">
        <v>0.649</v>
      </c>
      <c r="H12" s="64">
        <v>-0.441</v>
      </c>
      <c r="I12" s="67">
        <v>0.721</v>
      </c>
      <c r="J12" s="64">
        <v>1.455</v>
      </c>
      <c r="K12" s="64" t="s">
        <v>77</v>
      </c>
      <c r="L12" s="67">
        <v>-0.439</v>
      </c>
      <c r="M12" s="64">
        <v>0.751</v>
      </c>
      <c r="N12" s="64">
        <v>0.133</v>
      </c>
      <c r="O12" s="64" t="s">
        <v>78</v>
      </c>
      <c r="P12" s="63" t="s">
        <v>79</v>
      </c>
    </row>
    <row r="13" spans="1:16" s="65" customFormat="1" ht="12.75" customHeight="1" thickBot="1">
      <c r="A13" s="68" t="s">
        <v>49</v>
      </c>
      <c r="B13" s="58">
        <v>0.633</v>
      </c>
      <c r="C13" s="58">
        <v>0.321</v>
      </c>
      <c r="D13" s="58">
        <v>0.533</v>
      </c>
      <c r="E13" s="69"/>
      <c r="F13" s="59">
        <v>0.316</v>
      </c>
      <c r="G13" s="59">
        <v>0.51</v>
      </c>
      <c r="H13" s="59">
        <v>0.47</v>
      </c>
      <c r="I13" s="70">
        <v>0.602</v>
      </c>
      <c r="J13" s="59">
        <v>0.864</v>
      </c>
      <c r="K13" s="59">
        <v>0.309</v>
      </c>
      <c r="L13" s="70">
        <v>0.582</v>
      </c>
      <c r="M13" s="59">
        <v>0.468</v>
      </c>
      <c r="N13" s="59">
        <v>0.401</v>
      </c>
      <c r="O13" s="59">
        <v>0.3</v>
      </c>
      <c r="P13" s="60">
        <v>0.353</v>
      </c>
    </row>
    <row r="14" spans="1:16" ht="14.25" customHeight="1">
      <c r="A14" s="53" t="s">
        <v>81</v>
      </c>
      <c r="B14" s="54" t="s">
        <v>82</v>
      </c>
      <c r="C14" s="54" t="s">
        <v>83</v>
      </c>
      <c r="D14" s="54" t="s">
        <v>84</v>
      </c>
      <c r="E14" s="64" t="s">
        <v>74</v>
      </c>
      <c r="F14" s="66" t="s">
        <v>20</v>
      </c>
      <c r="G14" s="64" t="s">
        <v>85</v>
      </c>
      <c r="H14" s="64" t="s">
        <v>86</v>
      </c>
      <c r="I14" s="64" t="s">
        <v>87</v>
      </c>
      <c r="J14" s="64" t="s">
        <v>88</v>
      </c>
      <c r="K14" s="64" t="s">
        <v>89</v>
      </c>
      <c r="L14" s="64" t="s">
        <v>90</v>
      </c>
      <c r="M14" s="64" t="s">
        <v>91</v>
      </c>
      <c r="N14" s="64" t="s">
        <v>92</v>
      </c>
      <c r="O14" s="64" t="s">
        <v>52</v>
      </c>
      <c r="P14" s="63" t="s">
        <v>93</v>
      </c>
    </row>
    <row r="15" spans="1:16" s="65" customFormat="1" ht="12.75" customHeight="1">
      <c r="A15" s="57" t="s">
        <v>49</v>
      </c>
      <c r="B15" s="58">
        <v>0.46</v>
      </c>
      <c r="C15" s="58">
        <v>0.178</v>
      </c>
      <c r="D15" s="58">
        <v>0.211</v>
      </c>
      <c r="E15" s="59">
        <v>0.341</v>
      </c>
      <c r="F15" s="69"/>
      <c r="G15" s="59">
        <v>0.188</v>
      </c>
      <c r="H15" s="59">
        <v>0.284</v>
      </c>
      <c r="I15" s="59">
        <v>0.287</v>
      </c>
      <c r="J15" s="59">
        <v>0.399</v>
      </c>
      <c r="K15" s="59">
        <v>0.185</v>
      </c>
      <c r="L15" s="59">
        <v>0.223</v>
      </c>
      <c r="M15" s="59">
        <v>0.197</v>
      </c>
      <c r="N15" s="59">
        <v>0.166</v>
      </c>
      <c r="O15" s="59">
        <v>0.166</v>
      </c>
      <c r="P15" s="60">
        <v>0.197</v>
      </c>
    </row>
    <row r="16" spans="1:16" ht="14.25" customHeight="1">
      <c r="A16" s="62" t="s">
        <v>6</v>
      </c>
      <c r="B16" s="54">
        <v>1.428</v>
      </c>
      <c r="C16" s="54" t="s">
        <v>94</v>
      </c>
      <c r="D16" s="54" t="s">
        <v>95</v>
      </c>
      <c r="E16" s="64">
        <v>1.337</v>
      </c>
      <c r="F16" s="64" t="s">
        <v>96</v>
      </c>
      <c r="G16" s="63" t="s">
        <v>20</v>
      </c>
      <c r="H16" s="64" t="s">
        <v>97</v>
      </c>
      <c r="I16" s="64" t="s">
        <v>98</v>
      </c>
      <c r="J16" s="64" t="s">
        <v>46</v>
      </c>
      <c r="K16" s="64" t="s">
        <v>99</v>
      </c>
      <c r="L16" s="64">
        <v>0.46</v>
      </c>
      <c r="M16" s="67">
        <v>0.675</v>
      </c>
      <c r="N16" s="64" t="s">
        <v>100</v>
      </c>
      <c r="O16" s="64" t="s">
        <v>101</v>
      </c>
      <c r="P16" s="63">
        <v>0.863</v>
      </c>
    </row>
    <row r="17" spans="1:16" s="65" customFormat="1" ht="12.75" customHeight="1">
      <c r="A17" s="57" t="s">
        <v>49</v>
      </c>
      <c r="B17" s="58">
        <v>0.762</v>
      </c>
      <c r="C17" s="58">
        <v>0.357</v>
      </c>
      <c r="D17" s="58">
        <v>0.459</v>
      </c>
      <c r="E17" s="59">
        <v>0.815</v>
      </c>
      <c r="F17" s="59">
        <v>0.259</v>
      </c>
      <c r="G17" s="60"/>
      <c r="H17" s="59">
        <v>0.39</v>
      </c>
      <c r="I17" s="59">
        <v>0.507</v>
      </c>
      <c r="J17" s="59">
        <v>0</v>
      </c>
      <c r="K17" s="59">
        <v>0.352</v>
      </c>
      <c r="L17" s="59">
        <v>0.505</v>
      </c>
      <c r="M17" s="70">
        <v>0.367</v>
      </c>
      <c r="N17" s="59">
        <v>0.404</v>
      </c>
      <c r="O17" s="59">
        <v>0.35</v>
      </c>
      <c r="P17" s="60">
        <v>0.516</v>
      </c>
    </row>
    <row r="18" spans="1:16" ht="14.25" customHeight="1">
      <c r="A18" s="62" t="s">
        <v>7</v>
      </c>
      <c r="B18" s="54" t="s">
        <v>102</v>
      </c>
      <c r="C18" s="54">
        <v>-0.114</v>
      </c>
      <c r="D18" s="54">
        <v>-0.325</v>
      </c>
      <c r="E18" s="64">
        <v>0.736</v>
      </c>
      <c r="F18" s="64" t="s">
        <v>103</v>
      </c>
      <c r="G18" s="64" t="s">
        <v>104</v>
      </c>
      <c r="H18" s="66" t="s">
        <v>20</v>
      </c>
      <c r="I18" s="64">
        <v>0.734</v>
      </c>
      <c r="J18" s="64">
        <v>-0.423</v>
      </c>
      <c r="K18" s="64" t="s">
        <v>105</v>
      </c>
      <c r="L18" s="64">
        <v>0.203</v>
      </c>
      <c r="M18" s="64" t="s">
        <v>106</v>
      </c>
      <c r="N18" s="64" t="s">
        <v>107</v>
      </c>
      <c r="O18" s="67">
        <v>0.478</v>
      </c>
      <c r="P18" s="63" t="s">
        <v>108</v>
      </c>
    </row>
    <row r="19" spans="1:16" s="65" customFormat="1" ht="12.75" customHeight="1">
      <c r="A19" s="57" t="s">
        <v>49</v>
      </c>
      <c r="B19" s="58">
        <v>0.719</v>
      </c>
      <c r="C19" s="58">
        <v>0.53</v>
      </c>
      <c r="D19" s="58">
        <v>0.392</v>
      </c>
      <c r="E19" s="59">
        <v>0.607</v>
      </c>
      <c r="F19" s="59">
        <v>0.166</v>
      </c>
      <c r="G19" s="59">
        <v>0.323</v>
      </c>
      <c r="H19" s="69"/>
      <c r="I19" s="59">
        <v>0.451</v>
      </c>
      <c r="J19" s="59">
        <v>0.935</v>
      </c>
      <c r="K19" s="59">
        <v>0.286</v>
      </c>
      <c r="L19" s="59">
        <v>0.366</v>
      </c>
      <c r="M19" s="59">
        <v>0.272</v>
      </c>
      <c r="N19" s="59">
        <v>0.367</v>
      </c>
      <c r="O19" s="70">
        <v>0.345</v>
      </c>
      <c r="P19" s="60">
        <v>0.382</v>
      </c>
    </row>
    <row r="20" spans="1:16" s="65" customFormat="1" ht="14.25" customHeight="1">
      <c r="A20" s="62" t="s">
        <v>8</v>
      </c>
      <c r="B20" s="54" t="s">
        <v>109</v>
      </c>
      <c r="C20" s="54" t="s">
        <v>110</v>
      </c>
      <c r="D20" s="54">
        <v>0.475</v>
      </c>
      <c r="E20" s="64" t="s">
        <v>111</v>
      </c>
      <c r="F20" s="64">
        <v>0.443</v>
      </c>
      <c r="G20" s="64" t="s">
        <v>112</v>
      </c>
      <c r="H20" s="64" t="s">
        <v>113</v>
      </c>
      <c r="I20" s="63" t="s">
        <v>20</v>
      </c>
      <c r="J20" s="64">
        <v>0.635</v>
      </c>
      <c r="K20" s="64">
        <v>0.294</v>
      </c>
      <c r="L20" s="64">
        <v>0.015</v>
      </c>
      <c r="M20" s="64" t="s">
        <v>114</v>
      </c>
      <c r="N20" s="71">
        <v>-0.306</v>
      </c>
      <c r="O20" s="67">
        <v>-0.048</v>
      </c>
      <c r="P20" s="63">
        <v>0.336</v>
      </c>
    </row>
    <row r="21" spans="1:16" s="65" customFormat="1" ht="12.75" customHeight="1" thickBot="1">
      <c r="A21" s="57" t="s">
        <v>49</v>
      </c>
      <c r="B21" s="58">
        <v>0.31</v>
      </c>
      <c r="C21" s="58">
        <v>0.298</v>
      </c>
      <c r="D21" s="58">
        <v>0.314</v>
      </c>
      <c r="E21" s="59">
        <v>0.317</v>
      </c>
      <c r="F21" s="59">
        <v>0.224</v>
      </c>
      <c r="G21" s="59">
        <v>0.27</v>
      </c>
      <c r="H21" s="59">
        <v>0.248</v>
      </c>
      <c r="I21" s="60"/>
      <c r="J21" s="59">
        <v>0.448</v>
      </c>
      <c r="K21" s="59">
        <v>0.215</v>
      </c>
      <c r="L21" s="59">
        <v>0.335</v>
      </c>
      <c r="M21" s="59">
        <v>0.18</v>
      </c>
      <c r="N21" s="72">
        <v>0.411</v>
      </c>
      <c r="O21" s="70">
        <v>0.321</v>
      </c>
      <c r="P21" s="60">
        <v>0.245</v>
      </c>
    </row>
    <row r="22" spans="1:16" ht="14.25" customHeight="1">
      <c r="A22" s="53" t="s">
        <v>9</v>
      </c>
      <c r="B22" s="54">
        <v>-0.393</v>
      </c>
      <c r="C22" s="54">
        <v>-0.087</v>
      </c>
      <c r="D22" s="54">
        <v>0.125</v>
      </c>
      <c r="E22" s="64">
        <v>-0.068</v>
      </c>
      <c r="F22" s="64" t="s">
        <v>116</v>
      </c>
      <c r="G22" s="64">
        <v>0.119</v>
      </c>
      <c r="H22" s="64" t="s">
        <v>117</v>
      </c>
      <c r="I22" s="64">
        <v>0.17</v>
      </c>
      <c r="J22" s="66" t="s">
        <v>20</v>
      </c>
      <c r="K22" s="64" t="s">
        <v>118</v>
      </c>
      <c r="L22" s="64" t="s">
        <v>119</v>
      </c>
      <c r="M22" s="64" t="s">
        <v>120</v>
      </c>
      <c r="N22" s="64" t="s">
        <v>121</v>
      </c>
      <c r="O22" s="64" t="s">
        <v>78</v>
      </c>
      <c r="P22" s="63" t="s">
        <v>122</v>
      </c>
    </row>
    <row r="23" spans="1:16" s="65" customFormat="1" ht="12.75" customHeight="1">
      <c r="A23" s="57" t="s">
        <v>49</v>
      </c>
      <c r="B23" s="58">
        <v>0.387</v>
      </c>
      <c r="C23" s="58">
        <v>0.225</v>
      </c>
      <c r="D23" s="58">
        <v>0.222</v>
      </c>
      <c r="E23" s="59">
        <v>0.458</v>
      </c>
      <c r="F23" s="59">
        <v>0.139</v>
      </c>
      <c r="G23" s="59">
        <v>0.319</v>
      </c>
      <c r="H23" s="59">
        <v>0.321</v>
      </c>
      <c r="I23" s="59">
        <v>0.301</v>
      </c>
      <c r="J23" s="69"/>
      <c r="K23" s="59">
        <v>0.152</v>
      </c>
      <c r="L23" s="59">
        <v>0.212</v>
      </c>
      <c r="M23" s="59">
        <v>0.276</v>
      </c>
      <c r="N23" s="59">
        <v>0.29</v>
      </c>
      <c r="O23" s="70">
        <v>0.204</v>
      </c>
      <c r="P23" s="60">
        <v>0.28</v>
      </c>
    </row>
    <row r="24" spans="1:16" ht="14.25" customHeight="1">
      <c r="A24" s="62" t="s">
        <v>10</v>
      </c>
      <c r="B24" s="54">
        <v>-0.177</v>
      </c>
      <c r="C24" s="54">
        <v>0.439</v>
      </c>
      <c r="D24" s="54">
        <v>0.388</v>
      </c>
      <c r="E24" s="64">
        <v>-0.118</v>
      </c>
      <c r="F24" s="64" t="s">
        <v>123</v>
      </c>
      <c r="G24" s="64" t="s">
        <v>124</v>
      </c>
      <c r="H24" s="64" t="s">
        <v>125</v>
      </c>
      <c r="I24" s="64" t="s">
        <v>126</v>
      </c>
      <c r="J24" s="64" t="s">
        <v>127</v>
      </c>
      <c r="K24" s="66" t="s">
        <v>20</v>
      </c>
      <c r="L24" s="64" t="s">
        <v>128</v>
      </c>
      <c r="M24" s="64" t="s">
        <v>115</v>
      </c>
      <c r="N24" s="64" t="s">
        <v>106</v>
      </c>
      <c r="O24" s="64" t="s">
        <v>129</v>
      </c>
      <c r="P24" s="63" t="s">
        <v>130</v>
      </c>
    </row>
    <row r="25" spans="1:16" s="65" customFormat="1" ht="12.75" customHeight="1">
      <c r="A25" s="57" t="s">
        <v>49</v>
      </c>
      <c r="B25" s="58">
        <v>0.525</v>
      </c>
      <c r="C25" s="58">
        <v>0.228</v>
      </c>
      <c r="D25" s="58">
        <v>0.275</v>
      </c>
      <c r="E25" s="59">
        <v>0.362</v>
      </c>
      <c r="F25" s="59">
        <v>0.126</v>
      </c>
      <c r="G25" s="70">
        <v>0.279</v>
      </c>
      <c r="H25" s="59">
        <v>0.313</v>
      </c>
      <c r="I25" s="59">
        <v>0.291</v>
      </c>
      <c r="J25" s="59">
        <v>0.4</v>
      </c>
      <c r="K25" s="69"/>
      <c r="L25" s="59">
        <v>0.17</v>
      </c>
      <c r="M25" s="59">
        <v>0.274</v>
      </c>
      <c r="N25" s="59">
        <v>0.22</v>
      </c>
      <c r="O25" s="59">
        <v>0.209</v>
      </c>
      <c r="P25" s="60">
        <v>0.227</v>
      </c>
    </row>
    <row r="26" spans="1:16" ht="14.25" customHeight="1">
      <c r="A26" s="62" t="s">
        <v>11</v>
      </c>
      <c r="B26" s="54">
        <v>0.291</v>
      </c>
      <c r="C26" s="54">
        <v>0.621</v>
      </c>
      <c r="D26" s="54">
        <v>0.301</v>
      </c>
      <c r="E26" s="64">
        <v>0.971</v>
      </c>
      <c r="F26" s="64" t="s">
        <v>131</v>
      </c>
      <c r="G26" s="64" t="s">
        <v>132</v>
      </c>
      <c r="H26" s="64" t="s">
        <v>133</v>
      </c>
      <c r="I26" s="64" t="s">
        <v>80</v>
      </c>
      <c r="J26" s="64" t="s">
        <v>134</v>
      </c>
      <c r="K26" s="64" t="s">
        <v>135</v>
      </c>
      <c r="L26" s="66" t="s">
        <v>20</v>
      </c>
      <c r="M26" s="64" t="s">
        <v>136</v>
      </c>
      <c r="N26" s="64" t="s">
        <v>137</v>
      </c>
      <c r="O26" s="64" t="s">
        <v>138</v>
      </c>
      <c r="P26" s="63" t="s">
        <v>139</v>
      </c>
    </row>
    <row r="27" spans="1:16" s="65" customFormat="1" ht="12.75" customHeight="1">
      <c r="A27" s="57" t="s">
        <v>49</v>
      </c>
      <c r="B27" s="58">
        <v>0.742</v>
      </c>
      <c r="C27" s="58">
        <v>0.41</v>
      </c>
      <c r="D27" s="58">
        <v>0.56</v>
      </c>
      <c r="E27" s="59">
        <v>0.657</v>
      </c>
      <c r="F27" s="59">
        <v>0.151</v>
      </c>
      <c r="G27" s="70">
        <v>0.412</v>
      </c>
      <c r="H27" s="59">
        <v>0.286</v>
      </c>
      <c r="I27" s="59">
        <v>0.372</v>
      </c>
      <c r="J27" s="59">
        <v>0.441</v>
      </c>
      <c r="K27" s="59">
        <v>0.267</v>
      </c>
      <c r="L27" s="69"/>
      <c r="M27" s="59">
        <v>0.283</v>
      </c>
      <c r="N27" s="59">
        <v>0.191</v>
      </c>
      <c r="O27" s="59">
        <v>0.214</v>
      </c>
      <c r="P27" s="60">
        <v>0.3</v>
      </c>
    </row>
    <row r="28" spans="1:16" s="65" customFormat="1" ht="14.25" customHeight="1">
      <c r="A28" s="62" t="s">
        <v>140</v>
      </c>
      <c r="B28" s="54">
        <v>0.158</v>
      </c>
      <c r="C28" s="54">
        <v>0.284</v>
      </c>
      <c r="D28" s="54">
        <v>0.555</v>
      </c>
      <c r="E28" s="64">
        <v>0.704</v>
      </c>
      <c r="F28" s="64" t="s">
        <v>141</v>
      </c>
      <c r="G28" s="67">
        <v>0.641</v>
      </c>
      <c r="H28" s="64">
        <v>0.572</v>
      </c>
      <c r="I28" s="64">
        <v>0.399</v>
      </c>
      <c r="J28" s="64">
        <v>0.872</v>
      </c>
      <c r="K28" s="64" t="s">
        <v>142</v>
      </c>
      <c r="L28" s="64">
        <v>0.288</v>
      </c>
      <c r="M28" s="63" t="s">
        <v>20</v>
      </c>
      <c r="N28" s="64" t="s">
        <v>143</v>
      </c>
      <c r="O28" s="64" t="s">
        <v>144</v>
      </c>
      <c r="P28" s="63" t="s">
        <v>145</v>
      </c>
    </row>
    <row r="29" spans="1:16" s="65" customFormat="1" ht="12.75" customHeight="1" thickBot="1">
      <c r="A29" s="57" t="s">
        <v>49</v>
      </c>
      <c r="B29" s="73">
        <v>0.63</v>
      </c>
      <c r="C29" s="74">
        <v>0.498</v>
      </c>
      <c r="D29" s="74">
        <v>0.757</v>
      </c>
      <c r="E29" s="75">
        <v>0.676</v>
      </c>
      <c r="F29" s="75">
        <v>0.236</v>
      </c>
      <c r="G29" s="76">
        <v>0.498</v>
      </c>
      <c r="H29" s="75">
        <v>0.329</v>
      </c>
      <c r="I29" s="75">
        <v>0.477</v>
      </c>
      <c r="J29" s="75">
        <v>1.015</v>
      </c>
      <c r="K29" s="75">
        <v>0.256</v>
      </c>
      <c r="L29" s="75">
        <v>0.487</v>
      </c>
      <c r="M29" s="74"/>
      <c r="N29" s="75">
        <v>0.315</v>
      </c>
      <c r="O29" s="75">
        <v>0.345</v>
      </c>
      <c r="P29" s="74">
        <v>0.247</v>
      </c>
    </row>
    <row r="30" spans="1:16" ht="14.25" customHeight="1">
      <c r="A30" s="53" t="s">
        <v>13</v>
      </c>
      <c r="B30" s="54" t="s">
        <v>146</v>
      </c>
      <c r="C30" s="54" t="s">
        <v>46</v>
      </c>
      <c r="D30" s="54">
        <v>-0.009</v>
      </c>
      <c r="E30" s="67">
        <v>-0.689</v>
      </c>
      <c r="F30" s="64" t="s">
        <v>147</v>
      </c>
      <c r="G30" s="64" t="s">
        <v>148</v>
      </c>
      <c r="H30" s="64" t="s">
        <v>149</v>
      </c>
      <c r="I30" s="67">
        <v>0.724</v>
      </c>
      <c r="J30" s="64" t="s">
        <v>46</v>
      </c>
      <c r="K30" s="64">
        <v>0.7</v>
      </c>
      <c r="L30" s="64" t="s">
        <v>150</v>
      </c>
      <c r="M30" s="67">
        <v>0.799</v>
      </c>
      <c r="N30" s="66" t="s">
        <v>20</v>
      </c>
      <c r="O30" s="64" t="s">
        <v>151</v>
      </c>
      <c r="P30" s="63">
        <v>0.85</v>
      </c>
    </row>
    <row r="31" spans="1:16" s="65" customFormat="1" ht="12.75" customHeight="1">
      <c r="A31" s="57" t="s">
        <v>49</v>
      </c>
      <c r="B31" s="77">
        <v>0.627</v>
      </c>
      <c r="C31" s="58">
        <v>0</v>
      </c>
      <c r="D31" s="58">
        <v>0.9</v>
      </c>
      <c r="E31" s="70">
        <v>1.015</v>
      </c>
      <c r="F31" s="59">
        <v>0.277</v>
      </c>
      <c r="G31" s="59">
        <v>0.454</v>
      </c>
      <c r="H31" s="59">
        <v>0.445</v>
      </c>
      <c r="I31" s="70">
        <v>0.951</v>
      </c>
      <c r="J31" s="70">
        <v>0</v>
      </c>
      <c r="K31" s="59">
        <v>0.484</v>
      </c>
      <c r="L31" s="59">
        <v>0.378</v>
      </c>
      <c r="M31" s="70">
        <v>0.469</v>
      </c>
      <c r="N31" s="69"/>
      <c r="O31" s="59">
        <v>0.311</v>
      </c>
      <c r="P31" s="60">
        <v>0.795</v>
      </c>
    </row>
    <row r="32" spans="1:16" ht="14.25" customHeight="1">
      <c r="A32" s="62" t="s">
        <v>14</v>
      </c>
      <c r="B32" s="54" t="s">
        <v>152</v>
      </c>
      <c r="C32" s="78">
        <v>0.018</v>
      </c>
      <c r="D32" s="54">
        <v>0.745</v>
      </c>
      <c r="E32" s="64">
        <v>-0.259</v>
      </c>
      <c r="F32" s="64">
        <v>-0.011</v>
      </c>
      <c r="G32" s="64">
        <v>0.47</v>
      </c>
      <c r="H32" s="64" t="s">
        <v>153</v>
      </c>
      <c r="I32" s="64" t="s">
        <v>154</v>
      </c>
      <c r="J32" s="64" t="s">
        <v>155</v>
      </c>
      <c r="K32" s="64">
        <v>0.243</v>
      </c>
      <c r="L32" s="64">
        <v>0.614</v>
      </c>
      <c r="M32" s="64">
        <v>0.071</v>
      </c>
      <c r="N32" s="64" t="s">
        <v>156</v>
      </c>
      <c r="O32" s="66" t="s">
        <v>20</v>
      </c>
      <c r="P32" s="63">
        <v>0.36</v>
      </c>
    </row>
    <row r="33" spans="1:16" s="65" customFormat="1" ht="12.75" customHeight="1" thickBot="1">
      <c r="A33" s="79" t="s">
        <v>49</v>
      </c>
      <c r="B33" s="77">
        <v>0.676</v>
      </c>
      <c r="C33" s="77">
        <v>0.722</v>
      </c>
      <c r="D33" s="58">
        <v>1.041</v>
      </c>
      <c r="E33" s="59">
        <v>0.93</v>
      </c>
      <c r="F33" s="59">
        <v>0.299</v>
      </c>
      <c r="G33" s="59">
        <v>0.481</v>
      </c>
      <c r="H33" s="59">
        <v>0.39</v>
      </c>
      <c r="I33" s="59">
        <v>0.737</v>
      </c>
      <c r="J33" s="59">
        <v>0</v>
      </c>
      <c r="K33" s="59">
        <v>0.387</v>
      </c>
      <c r="L33" s="59">
        <v>0.663</v>
      </c>
      <c r="M33" s="59">
        <v>0.281</v>
      </c>
      <c r="N33" s="59">
        <v>0.291</v>
      </c>
      <c r="O33" s="69"/>
      <c r="P33" s="60">
        <v>0.394</v>
      </c>
    </row>
    <row r="34" spans="1:16" ht="14.25" customHeight="1">
      <c r="A34" s="68" t="s">
        <v>15</v>
      </c>
      <c r="B34" s="54">
        <v>0.555</v>
      </c>
      <c r="C34" s="54" t="s">
        <v>157</v>
      </c>
      <c r="D34" s="54">
        <v>0.109</v>
      </c>
      <c r="E34" s="64" t="s">
        <v>158</v>
      </c>
      <c r="F34" s="63">
        <v>0.157</v>
      </c>
      <c r="G34" s="64">
        <v>-0.047</v>
      </c>
      <c r="H34" s="64" t="s">
        <v>159</v>
      </c>
      <c r="I34" s="64" t="s">
        <v>160</v>
      </c>
      <c r="J34" s="64" t="s">
        <v>161</v>
      </c>
      <c r="K34" s="64" t="s">
        <v>162</v>
      </c>
      <c r="L34" s="64">
        <v>0.684</v>
      </c>
      <c r="M34" s="64" t="s">
        <v>101</v>
      </c>
      <c r="N34" s="64" t="s">
        <v>163</v>
      </c>
      <c r="O34" s="64" t="s">
        <v>135</v>
      </c>
      <c r="P34" s="63" t="s">
        <v>20</v>
      </c>
    </row>
    <row r="35" spans="1:16" s="65" customFormat="1" ht="12.75" customHeight="1" thickBot="1">
      <c r="A35" s="79" t="s">
        <v>49</v>
      </c>
      <c r="B35" s="58">
        <v>0.531</v>
      </c>
      <c r="C35" s="58">
        <v>0.334</v>
      </c>
      <c r="D35" s="58">
        <v>0.467</v>
      </c>
      <c r="E35" s="59">
        <v>0.465</v>
      </c>
      <c r="F35" s="60">
        <v>0.245</v>
      </c>
      <c r="G35" s="59">
        <v>0.522</v>
      </c>
      <c r="H35" s="59">
        <v>0.376</v>
      </c>
      <c r="I35" s="59">
        <v>0.304</v>
      </c>
      <c r="J35" s="59">
        <v>0.456</v>
      </c>
      <c r="K35" s="59">
        <v>0.382</v>
      </c>
      <c r="L35" s="59">
        <v>0.441</v>
      </c>
      <c r="M35" s="59">
        <v>0.263</v>
      </c>
      <c r="N35" s="59">
        <v>0.399</v>
      </c>
      <c r="O35" s="59">
        <v>0.26</v>
      </c>
      <c r="P35" s="60"/>
    </row>
    <row r="36" ht="16.5" customHeight="1"/>
    <row r="37" s="65" customFormat="1" ht="12" customHeight="1"/>
    <row r="38" ht="12.75">
      <c r="A38" s="80" t="s">
        <v>164</v>
      </c>
    </row>
    <row r="40" spans="1:15" ht="12.75">
      <c r="A40" s="157" t="s">
        <v>165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0"/>
      <c r="L40" s="150"/>
      <c r="M40" s="150"/>
      <c r="N40" s="150"/>
      <c r="O40" s="150"/>
    </row>
    <row r="41" spans="1:15" ht="12.75">
      <c r="A41" s="158"/>
      <c r="B41" s="158"/>
      <c r="C41" s="158"/>
      <c r="D41" s="158"/>
      <c r="E41" s="158"/>
      <c r="F41" s="158"/>
      <c r="G41" s="158"/>
      <c r="H41" s="158"/>
      <c r="I41" s="158"/>
      <c r="J41" s="159"/>
      <c r="K41" s="150"/>
      <c r="L41" s="150"/>
      <c r="M41" s="150"/>
      <c r="N41" s="150"/>
      <c r="O41" s="150"/>
    </row>
    <row r="42" spans="1:15" ht="12.75">
      <c r="A42" s="158"/>
      <c r="B42" s="158"/>
      <c r="C42" s="158"/>
      <c r="D42" s="158"/>
      <c r="E42" s="158"/>
      <c r="F42" s="158"/>
      <c r="G42" s="158"/>
      <c r="H42" s="158"/>
      <c r="I42" s="158"/>
      <c r="J42" s="159"/>
      <c r="K42" s="150"/>
      <c r="L42" s="150"/>
      <c r="M42" s="150"/>
      <c r="N42" s="150"/>
      <c r="O42" s="150"/>
    </row>
    <row r="43" spans="1:15" ht="12.75">
      <c r="A43" s="158"/>
      <c r="B43" s="158"/>
      <c r="C43" s="158"/>
      <c r="D43" s="158"/>
      <c r="E43" s="158"/>
      <c r="F43" s="158"/>
      <c r="G43" s="158"/>
      <c r="H43" s="158"/>
      <c r="I43" s="158"/>
      <c r="J43" s="159"/>
      <c r="K43" s="150"/>
      <c r="L43" s="150"/>
      <c r="M43" s="150"/>
      <c r="N43" s="150"/>
      <c r="O43" s="150"/>
    </row>
  </sheetData>
  <sheetProtection/>
  <mergeCells count="3">
    <mergeCell ref="B4:P4"/>
    <mergeCell ref="A40:O43"/>
    <mergeCell ref="A3:E3"/>
  </mergeCells>
  <printOptions/>
  <pageMargins left="0.2" right="0.2" top="0.21" bottom="0.56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1.7109375" style="0" customWidth="1"/>
    <col min="2" max="2" width="55.7109375" style="0" customWidth="1"/>
    <col min="3" max="3" width="11.28125" style="0" customWidth="1"/>
    <col min="4" max="4" width="15.28125" style="0" customWidth="1"/>
    <col min="5" max="5" width="15.00390625" style="0" customWidth="1"/>
    <col min="6" max="6" width="11.57421875" style="0" customWidth="1"/>
    <col min="9" max="9" width="13.7109375" style="0" customWidth="1"/>
  </cols>
  <sheetData>
    <row r="1" spans="1:5" ht="12.75">
      <c r="A1" s="1"/>
      <c r="B1" s="2"/>
      <c r="C1" s="2"/>
      <c r="D1" s="2"/>
      <c r="E1" s="2"/>
    </row>
    <row r="2" ht="12.75">
      <c r="A2" s="45" t="s">
        <v>166</v>
      </c>
    </row>
    <row r="3" ht="12.75">
      <c r="A3" s="45" t="s">
        <v>37</v>
      </c>
    </row>
    <row r="5" spans="1:13" ht="13.5" customHeight="1">
      <c r="A5" s="84"/>
      <c r="B5" s="84"/>
      <c r="C5" s="162" t="s">
        <v>167</v>
      </c>
      <c r="D5" s="163"/>
      <c r="E5" s="163"/>
      <c r="F5" s="164"/>
      <c r="G5" s="85"/>
      <c r="H5" s="85"/>
      <c r="I5" s="85"/>
      <c r="J5" s="85"/>
      <c r="K5" s="85"/>
      <c r="L5" s="85"/>
      <c r="M5" s="86"/>
    </row>
    <row r="6" spans="1:13" ht="13.5" customHeight="1">
      <c r="A6" s="84" t="s">
        <v>168</v>
      </c>
      <c r="B6" s="84" t="s">
        <v>169</v>
      </c>
      <c r="C6" s="84" t="s">
        <v>170</v>
      </c>
      <c r="D6" s="84" t="s">
        <v>203</v>
      </c>
      <c r="E6" s="84" t="s">
        <v>171</v>
      </c>
      <c r="F6" s="87" t="s">
        <v>172</v>
      </c>
      <c r="G6" s="85"/>
      <c r="H6" s="85"/>
      <c r="I6" s="85"/>
      <c r="J6" s="85"/>
      <c r="K6" s="85"/>
      <c r="L6" s="85"/>
      <c r="M6" s="86"/>
    </row>
    <row r="7" spans="1:13" ht="13.5" customHeight="1">
      <c r="A7" s="84" t="s">
        <v>173</v>
      </c>
      <c r="B7" s="88" t="s">
        <v>174</v>
      </c>
      <c r="C7" s="84">
        <v>34</v>
      </c>
      <c r="D7" s="89">
        <f>2720627.06*0.000336342415941294</f>
        <v>915.0622782356598</v>
      </c>
      <c r="E7" s="88" t="s">
        <v>175</v>
      </c>
      <c r="F7" s="90">
        <v>11401</v>
      </c>
      <c r="G7" s="85"/>
      <c r="H7" s="85"/>
      <c r="I7" s="85"/>
      <c r="J7" s="85"/>
      <c r="K7" s="85"/>
      <c r="L7" s="85"/>
      <c r="M7" s="86"/>
    </row>
    <row r="8" spans="1:13" ht="13.5" customHeight="1">
      <c r="A8" s="84" t="s">
        <v>176</v>
      </c>
      <c r="B8" s="88" t="s">
        <v>177</v>
      </c>
      <c r="C8" s="84">
        <v>49</v>
      </c>
      <c r="D8" s="89">
        <f>4220726.92*0.000336342415941294</f>
        <v>1419.6094893012566</v>
      </c>
      <c r="E8" s="88" t="s">
        <v>175</v>
      </c>
      <c r="F8" s="90">
        <v>10896</v>
      </c>
      <c r="G8" s="85"/>
      <c r="H8" s="85"/>
      <c r="I8" s="85"/>
      <c r="J8" s="85"/>
      <c r="K8" s="85"/>
      <c r="L8" s="85"/>
      <c r="M8" s="86"/>
    </row>
    <row r="9" spans="1:13" ht="13.5" customHeight="1">
      <c r="A9" s="84" t="s">
        <v>178</v>
      </c>
      <c r="B9" s="88" t="s">
        <v>179</v>
      </c>
      <c r="C9" s="91">
        <v>41</v>
      </c>
      <c r="D9" s="92">
        <f>4134245.85*0.000336342415941294</f>
        <v>1390.5222372842686</v>
      </c>
      <c r="E9" s="93" t="s">
        <v>175</v>
      </c>
      <c r="F9" s="90">
        <v>10925</v>
      </c>
      <c r="G9" s="85"/>
      <c r="H9" s="85"/>
      <c r="I9" s="85"/>
      <c r="J9" s="85"/>
      <c r="K9" s="85"/>
      <c r="L9" s="85"/>
      <c r="M9" s="86"/>
    </row>
    <row r="10" spans="1:13" ht="13.5" customHeight="1">
      <c r="A10" s="84" t="s">
        <v>180</v>
      </c>
      <c r="B10" s="88" t="s">
        <v>181</v>
      </c>
      <c r="C10" s="84">
        <v>49</v>
      </c>
      <c r="D10" s="89">
        <f>4114030.26*0.000336342415941294</f>
        <v>1383.7228769039898</v>
      </c>
      <c r="E10" s="88" t="s">
        <v>175</v>
      </c>
      <c r="F10" s="90">
        <v>10932</v>
      </c>
      <c r="G10" s="85"/>
      <c r="H10" s="85"/>
      <c r="I10" s="85"/>
      <c r="J10" s="85"/>
      <c r="K10" s="85"/>
      <c r="L10" s="85"/>
      <c r="M10" s="86"/>
    </row>
    <row r="11" spans="1:13" ht="13.5" customHeight="1">
      <c r="A11" s="94" t="s">
        <v>182</v>
      </c>
      <c r="B11" s="95" t="s">
        <v>183</v>
      </c>
      <c r="C11" s="94">
        <v>55</v>
      </c>
      <c r="D11" s="96">
        <f>4463824.43*0.000336342415941294</f>
        <v>1501.3734931239694</v>
      </c>
      <c r="E11" s="95" t="s">
        <v>175</v>
      </c>
      <c r="F11" s="97">
        <v>10815</v>
      </c>
      <c r="G11" s="85"/>
      <c r="H11" s="85"/>
      <c r="I11" s="85"/>
      <c r="J11" s="85"/>
      <c r="K11" s="85"/>
      <c r="L11" s="85"/>
      <c r="M11" s="86"/>
    </row>
    <row r="12" spans="1:13" ht="13.5" customHeight="1">
      <c r="A12" s="84" t="s">
        <v>184</v>
      </c>
      <c r="B12" s="88" t="s">
        <v>185</v>
      </c>
      <c r="C12" s="84">
        <v>59</v>
      </c>
      <c r="D12" s="89">
        <f>4341321.57*0.000336342415941294</f>
        <v>1460.1705852318516</v>
      </c>
      <c r="E12" s="88" t="s">
        <v>175</v>
      </c>
      <c r="F12" s="90">
        <f>32276129*0.000336342415941294</f>
        <v>10855.831205092862</v>
      </c>
      <c r="G12" s="85"/>
      <c r="H12" s="85"/>
      <c r="I12" s="85"/>
      <c r="J12" s="85"/>
      <c r="K12" s="85"/>
      <c r="L12" s="85"/>
      <c r="M12" s="86"/>
    </row>
    <row r="13" spans="1:13" s="107" customFormat="1" ht="13.5" customHeight="1">
      <c r="A13" s="112" t="s">
        <v>186</v>
      </c>
      <c r="B13" s="113" t="s">
        <v>187</v>
      </c>
      <c r="C13" s="112">
        <v>55</v>
      </c>
      <c r="D13" s="114">
        <f>4469831.39*0.000336342415941294</f>
        <v>1503.3938885628322</v>
      </c>
      <c r="E13" s="113" t="s">
        <v>175</v>
      </c>
      <c r="F13" s="115">
        <f>32147574*0.000336342415941294</f>
        <v>10812.592705811529</v>
      </c>
      <c r="G13" s="116"/>
      <c r="H13" s="116"/>
      <c r="I13" s="116"/>
      <c r="J13" s="116"/>
      <c r="K13" s="116"/>
      <c r="L13" s="116"/>
      <c r="M13" s="106"/>
    </row>
    <row r="14" spans="1:13" ht="13.5" customHeight="1">
      <c r="A14" s="84" t="s">
        <v>188</v>
      </c>
      <c r="B14" s="88" t="s">
        <v>189</v>
      </c>
      <c r="C14" s="84">
        <v>50</v>
      </c>
      <c r="D14" s="89">
        <f>4103195.44*0.000336342415941294</f>
        <v>1380.0786673689008</v>
      </c>
      <c r="E14" s="88" t="s">
        <v>175</v>
      </c>
      <c r="F14" s="90">
        <f>32514154*0.000336342415941294</f>
        <v>10935.889108647289</v>
      </c>
      <c r="G14" s="85"/>
      <c r="H14" s="85"/>
      <c r="I14" s="85"/>
      <c r="J14" s="85"/>
      <c r="K14" s="85"/>
      <c r="L14" s="85"/>
      <c r="M14" s="86"/>
    </row>
    <row r="15" spans="1:13" ht="13.5" customHeight="1">
      <c r="A15" s="84" t="s">
        <v>190</v>
      </c>
      <c r="B15" s="88" t="s">
        <v>191</v>
      </c>
      <c r="C15" s="84">
        <v>59</v>
      </c>
      <c r="D15" s="89">
        <f>4341321.41*0.000336342415941294</f>
        <v>1460.170531417065</v>
      </c>
      <c r="E15" s="88" t="s">
        <v>175</v>
      </c>
      <c r="F15" s="90">
        <f>32276129*0.000336342415941294</f>
        <v>10855.831205092862</v>
      </c>
      <c r="G15" s="85"/>
      <c r="H15" s="85"/>
      <c r="I15" s="85"/>
      <c r="J15" s="85"/>
      <c r="K15" s="85"/>
      <c r="L15" s="85"/>
      <c r="M15" s="86"/>
    </row>
    <row r="16" spans="1:13" ht="13.5" customHeight="1">
      <c r="A16" s="84" t="s">
        <v>192</v>
      </c>
      <c r="B16" s="88" t="s">
        <v>193</v>
      </c>
      <c r="C16" s="84">
        <v>55</v>
      </c>
      <c r="D16" s="89">
        <f>4252615.41*0.000336342415941294</f>
        <v>1430.3349410685767</v>
      </c>
      <c r="E16" s="88" t="s">
        <v>175</v>
      </c>
      <c r="F16" s="90">
        <f>32364790*0.000336342415941294</f>
        <v>10885.651660032632</v>
      </c>
      <c r="G16" s="85"/>
      <c r="H16" s="85"/>
      <c r="I16" s="85"/>
      <c r="J16" s="85"/>
      <c r="K16" s="85"/>
      <c r="L16" s="85"/>
      <c r="M16" s="86"/>
    </row>
    <row r="17" spans="1:13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spans="1:13" ht="12.75">
      <c r="A18" s="157" t="s">
        <v>194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85"/>
      <c r="M18" s="86"/>
    </row>
    <row r="19" spans="1:17" ht="12.75" customHeight="1">
      <c r="A19" s="157" t="s">
        <v>195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81"/>
      <c r="M19" s="82"/>
      <c r="N19" s="83"/>
      <c r="O19" s="83"/>
      <c r="P19" s="83"/>
      <c r="Q19" s="83"/>
    </row>
    <row r="20" spans="1:17" ht="12.75" customHeight="1">
      <c r="A20" s="157" t="s">
        <v>196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81"/>
      <c r="M20" s="82"/>
      <c r="N20" s="83"/>
      <c r="O20" s="83"/>
      <c r="P20" s="83"/>
      <c r="Q20" s="83"/>
    </row>
    <row r="21" spans="1:17" ht="12.75" customHeight="1">
      <c r="A21" s="157" t="s">
        <v>197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81"/>
      <c r="M21" s="82"/>
      <c r="N21" s="83"/>
      <c r="O21" s="83"/>
      <c r="P21" s="83"/>
      <c r="Q21" s="83"/>
    </row>
    <row r="22" spans="1:17" ht="12.75" customHeight="1">
      <c r="A22" s="157" t="s">
        <v>198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12.75" customHeight="1">
      <c r="A23" s="157" t="s">
        <v>199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</row>
    <row r="24" spans="1:17" ht="12.75" customHeight="1">
      <c r="A24" s="157" t="s">
        <v>200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</row>
    <row r="25" spans="1:13" ht="12.75">
      <c r="A25" s="45" t="s">
        <v>201</v>
      </c>
      <c r="L25" s="85"/>
      <c r="M25" s="86"/>
    </row>
    <row r="26" spans="1:12" ht="12.75" customHeight="1">
      <c r="A26" s="157" t="s">
        <v>202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82"/>
    </row>
    <row r="27" spans="1:12" ht="12.7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82"/>
    </row>
    <row r="28" spans="1:12" ht="12.7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82"/>
    </row>
    <row r="29" spans="1:12" ht="12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83"/>
    </row>
    <row r="34" ht="12.75">
      <c r="E34" t="s">
        <v>246</v>
      </c>
    </row>
  </sheetData>
  <sheetProtection/>
  <mergeCells count="9">
    <mergeCell ref="A24:Q24"/>
    <mergeCell ref="A26:K29"/>
    <mergeCell ref="C5:F5"/>
    <mergeCell ref="A19:K19"/>
    <mergeCell ref="A20:K20"/>
    <mergeCell ref="A21:K21"/>
    <mergeCell ref="A22:Q22"/>
    <mergeCell ref="A23:Q23"/>
    <mergeCell ref="A18:K18"/>
  </mergeCells>
  <printOptions/>
  <pageMargins left="0.2" right="0.2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7.00390625" style="0" customWidth="1"/>
    <col min="2" max="2" width="9.28125" style="0" customWidth="1"/>
    <col min="3" max="3" width="9.140625" style="0" customWidth="1"/>
    <col min="4" max="4" width="8.8515625" style="0" customWidth="1"/>
    <col min="5" max="6" width="9.28125" style="0" customWidth="1"/>
    <col min="7" max="7" width="9.57421875" style="0" customWidth="1"/>
    <col min="8" max="8" width="9.7109375" style="0" customWidth="1"/>
    <col min="9" max="10" width="9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421875" style="0" customWidth="1"/>
    <col min="16" max="16" width="8.421875" style="0" customWidth="1"/>
  </cols>
  <sheetData>
    <row r="1" spans="1:3" ht="15">
      <c r="A1" s="45" t="s">
        <v>247</v>
      </c>
      <c r="B1" s="98"/>
      <c r="C1" s="98"/>
    </row>
    <row r="2" spans="1:3" ht="15">
      <c r="A2" s="45" t="s">
        <v>37</v>
      </c>
      <c r="B2" s="98"/>
      <c r="C2" s="98"/>
    </row>
    <row r="4" spans="1:13" ht="45.75" customHeight="1">
      <c r="A4" s="99" t="s">
        <v>207</v>
      </c>
      <c r="B4" s="165" t="s">
        <v>204</v>
      </c>
      <c r="C4" s="166"/>
      <c r="D4" s="166"/>
      <c r="E4" s="166"/>
      <c r="F4" s="167"/>
      <c r="G4" s="167"/>
      <c r="H4" s="167"/>
      <c r="I4" s="167"/>
      <c r="J4" s="167"/>
      <c r="K4" s="167"/>
      <c r="L4" s="2"/>
      <c r="M4" s="61"/>
    </row>
    <row r="5" spans="1:13" s="107" customFormat="1" ht="13.5" thickBot="1">
      <c r="A5" s="160"/>
      <c r="B5" s="161"/>
      <c r="C5" s="161"/>
      <c r="D5" s="161"/>
      <c r="E5" s="161"/>
      <c r="F5" s="117"/>
      <c r="G5" s="117"/>
      <c r="H5" s="117"/>
      <c r="I5" s="117"/>
      <c r="J5" s="117"/>
      <c r="K5" s="117"/>
      <c r="L5" s="118"/>
      <c r="M5" s="119"/>
    </row>
    <row r="6" spans="1:16" ht="13.5" thickBot="1">
      <c r="A6" s="46" t="s">
        <v>38</v>
      </c>
      <c r="B6" s="154" t="s">
        <v>39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1:16" ht="42" thickBot="1">
      <c r="A7" s="47" t="s">
        <v>40</v>
      </c>
      <c r="B7" s="48" t="s">
        <v>1</v>
      </c>
      <c r="C7" s="49" t="s">
        <v>2</v>
      </c>
      <c r="D7" s="49" t="s">
        <v>3</v>
      </c>
      <c r="E7" s="50" t="s">
        <v>4</v>
      </c>
      <c r="F7" s="48" t="s">
        <v>5</v>
      </c>
      <c r="G7" s="49" t="s">
        <v>6</v>
      </c>
      <c r="H7" s="50" t="s">
        <v>7</v>
      </c>
      <c r="I7" s="51" t="s">
        <v>8</v>
      </c>
      <c r="J7" s="48" t="s">
        <v>9</v>
      </c>
      <c r="K7" s="49" t="s">
        <v>10</v>
      </c>
      <c r="L7" s="50" t="s">
        <v>11</v>
      </c>
      <c r="M7" s="51" t="s">
        <v>12</v>
      </c>
      <c r="N7" s="48" t="s">
        <v>13</v>
      </c>
      <c r="O7" s="51" t="s">
        <v>14</v>
      </c>
      <c r="P7" s="52" t="s">
        <v>15</v>
      </c>
    </row>
    <row r="8" spans="1:16" ht="12" customHeight="1">
      <c r="A8" s="53" t="s">
        <v>1</v>
      </c>
      <c r="B8" s="54" t="s">
        <v>20</v>
      </c>
      <c r="C8" s="56" t="s">
        <v>89</v>
      </c>
      <c r="D8" s="56" t="s">
        <v>627</v>
      </c>
      <c r="E8" s="100" t="s">
        <v>311</v>
      </c>
      <c r="F8" s="56" t="s">
        <v>312</v>
      </c>
      <c r="G8" s="100" t="s">
        <v>313</v>
      </c>
      <c r="H8" s="100" t="s">
        <v>314</v>
      </c>
      <c r="I8" s="56" t="s">
        <v>315</v>
      </c>
      <c r="J8" s="63" t="s">
        <v>46</v>
      </c>
      <c r="K8" s="56" t="s">
        <v>316</v>
      </c>
      <c r="L8" s="100" t="s">
        <v>317</v>
      </c>
      <c r="M8" s="56" t="s">
        <v>318</v>
      </c>
      <c r="N8" s="63" t="s">
        <v>319</v>
      </c>
      <c r="O8" s="56" t="s">
        <v>320</v>
      </c>
      <c r="P8" s="56" t="s">
        <v>321</v>
      </c>
    </row>
    <row r="9" spans="1:16" s="61" customFormat="1" ht="12" customHeight="1">
      <c r="A9" s="57" t="s">
        <v>205</v>
      </c>
      <c r="B9" s="58"/>
      <c r="C9" s="60" t="s">
        <v>322</v>
      </c>
      <c r="D9" s="60" t="s">
        <v>323</v>
      </c>
      <c r="E9" s="60">
        <v>1.059</v>
      </c>
      <c r="F9" s="60" t="s">
        <v>324</v>
      </c>
      <c r="G9" s="60" t="s">
        <v>302</v>
      </c>
      <c r="H9" s="60" t="s">
        <v>325</v>
      </c>
      <c r="I9" s="60" t="s">
        <v>326</v>
      </c>
      <c r="J9" s="60">
        <v>0</v>
      </c>
      <c r="K9" s="60" t="s">
        <v>323</v>
      </c>
      <c r="L9" s="60" t="s">
        <v>327</v>
      </c>
      <c r="M9" s="60" t="s">
        <v>328</v>
      </c>
      <c r="N9" s="60" t="s">
        <v>329</v>
      </c>
      <c r="O9" s="60" t="s">
        <v>330</v>
      </c>
      <c r="P9" s="60" t="s">
        <v>331</v>
      </c>
    </row>
    <row r="10" spans="1:16" ht="12" customHeight="1">
      <c r="A10" s="62" t="s">
        <v>2</v>
      </c>
      <c r="B10" s="63" t="s">
        <v>264</v>
      </c>
      <c r="C10" s="63"/>
      <c r="D10" s="63" t="s">
        <v>332</v>
      </c>
      <c r="E10" s="63" t="s">
        <v>333</v>
      </c>
      <c r="F10" s="63" t="s">
        <v>334</v>
      </c>
      <c r="G10" s="63" t="s">
        <v>335</v>
      </c>
      <c r="H10" s="63" t="s">
        <v>336</v>
      </c>
      <c r="I10" s="63" t="s">
        <v>337</v>
      </c>
      <c r="J10" s="63" t="s">
        <v>291</v>
      </c>
      <c r="K10" s="63" t="s">
        <v>338</v>
      </c>
      <c r="L10" s="63" t="s">
        <v>339</v>
      </c>
      <c r="M10" s="63" t="s">
        <v>340</v>
      </c>
      <c r="N10" s="63" t="s">
        <v>341</v>
      </c>
      <c r="O10" s="63" t="s">
        <v>342</v>
      </c>
      <c r="P10" s="63" t="s">
        <v>343</v>
      </c>
    </row>
    <row r="11" spans="1:16" s="61" customFormat="1" ht="12" customHeight="1">
      <c r="A11" s="57" t="s">
        <v>205</v>
      </c>
      <c r="B11" s="60" t="s">
        <v>265</v>
      </c>
      <c r="C11" s="58"/>
      <c r="D11" s="60" t="s">
        <v>314</v>
      </c>
      <c r="E11" s="60" t="s">
        <v>344</v>
      </c>
      <c r="F11" s="60" t="s">
        <v>345</v>
      </c>
      <c r="G11" s="60" t="s">
        <v>346</v>
      </c>
      <c r="H11" s="60" t="s">
        <v>347</v>
      </c>
      <c r="I11" s="60" t="s">
        <v>348</v>
      </c>
      <c r="J11" s="60" t="s">
        <v>292</v>
      </c>
      <c r="K11" s="60" t="s">
        <v>349</v>
      </c>
      <c r="L11" s="60" t="s">
        <v>350</v>
      </c>
      <c r="M11" s="60" t="s">
        <v>351</v>
      </c>
      <c r="N11" s="60" t="s">
        <v>352</v>
      </c>
      <c r="O11" s="60" t="s">
        <v>353</v>
      </c>
      <c r="P11" s="60" t="s">
        <v>354</v>
      </c>
    </row>
    <row r="12" spans="1:16" ht="12" customHeight="1">
      <c r="A12" s="62" t="s">
        <v>3</v>
      </c>
      <c r="B12" s="63" t="s">
        <v>266</v>
      </c>
      <c r="C12" s="63" t="s">
        <v>355</v>
      </c>
      <c r="D12" s="63"/>
      <c r="E12" s="63" t="s">
        <v>356</v>
      </c>
      <c r="F12" s="63" t="s">
        <v>357</v>
      </c>
      <c r="G12" s="63" t="s">
        <v>358</v>
      </c>
      <c r="H12" s="63" t="s">
        <v>359</v>
      </c>
      <c r="I12" s="63" t="s">
        <v>360</v>
      </c>
      <c r="J12" s="63" t="s">
        <v>293</v>
      </c>
      <c r="K12" s="63" t="s">
        <v>361</v>
      </c>
      <c r="L12" s="63" t="s">
        <v>362</v>
      </c>
      <c r="M12" s="63" t="s">
        <v>363</v>
      </c>
      <c r="N12" s="63" t="s">
        <v>364</v>
      </c>
      <c r="O12" s="63" t="s">
        <v>365</v>
      </c>
      <c r="P12" s="63" t="s">
        <v>366</v>
      </c>
    </row>
    <row r="13" spans="1:16" s="61" customFormat="1" ht="12" customHeight="1">
      <c r="A13" s="68" t="s">
        <v>205</v>
      </c>
      <c r="B13" s="60" t="s">
        <v>267</v>
      </c>
      <c r="C13" s="60" t="s">
        <v>367</v>
      </c>
      <c r="D13" s="58"/>
      <c r="E13" s="60" t="s">
        <v>368</v>
      </c>
      <c r="F13" s="60" t="s">
        <v>369</v>
      </c>
      <c r="G13" s="60" t="s">
        <v>370</v>
      </c>
      <c r="H13" s="60" t="s">
        <v>351</v>
      </c>
      <c r="I13" s="60" t="s">
        <v>371</v>
      </c>
      <c r="J13" s="60" t="s">
        <v>294</v>
      </c>
      <c r="K13" s="60" t="s">
        <v>372</v>
      </c>
      <c r="L13" s="60" t="s">
        <v>373</v>
      </c>
      <c r="M13" s="60" t="s">
        <v>374</v>
      </c>
      <c r="N13" s="60" t="s">
        <v>375</v>
      </c>
      <c r="O13" s="60" t="s">
        <v>376</v>
      </c>
      <c r="P13" s="60" t="s">
        <v>377</v>
      </c>
    </row>
    <row r="14" spans="1:16" ht="12" customHeight="1">
      <c r="A14" s="62" t="s">
        <v>4</v>
      </c>
      <c r="B14" s="63" t="s">
        <v>268</v>
      </c>
      <c r="C14" s="63" t="s">
        <v>378</v>
      </c>
      <c r="D14" s="101" t="s">
        <v>379</v>
      </c>
      <c r="E14" s="66"/>
      <c r="F14" s="63" t="s">
        <v>380</v>
      </c>
      <c r="G14" s="63" t="s">
        <v>381</v>
      </c>
      <c r="H14" s="101" t="s">
        <v>382</v>
      </c>
      <c r="I14" s="101" t="s">
        <v>383</v>
      </c>
      <c r="J14" s="63" t="s">
        <v>295</v>
      </c>
      <c r="K14" s="63" t="s">
        <v>384</v>
      </c>
      <c r="L14" s="101" t="s">
        <v>385</v>
      </c>
      <c r="M14" s="63" t="s">
        <v>386</v>
      </c>
      <c r="N14" s="63" t="s">
        <v>387</v>
      </c>
      <c r="O14" s="63" t="s">
        <v>388</v>
      </c>
      <c r="P14" s="63" t="s">
        <v>389</v>
      </c>
    </row>
    <row r="15" spans="1:16" s="61" customFormat="1" ht="12" customHeight="1" thickBot="1">
      <c r="A15" s="68" t="s">
        <v>205</v>
      </c>
      <c r="B15" s="102" t="s">
        <v>269</v>
      </c>
      <c r="C15" s="60" t="s">
        <v>390</v>
      </c>
      <c r="D15" s="60" t="s">
        <v>391</v>
      </c>
      <c r="E15" s="69"/>
      <c r="F15" s="60" t="s">
        <v>392</v>
      </c>
      <c r="G15" s="60" t="s">
        <v>393</v>
      </c>
      <c r="H15" s="60" t="s">
        <v>394</v>
      </c>
      <c r="I15" s="60" t="s">
        <v>395</v>
      </c>
      <c r="J15" s="60" t="s">
        <v>296</v>
      </c>
      <c r="K15" s="60" t="s">
        <v>396</v>
      </c>
      <c r="L15" s="60" t="s">
        <v>397</v>
      </c>
      <c r="M15" s="60" t="s">
        <v>398</v>
      </c>
      <c r="N15" s="60" t="s">
        <v>399</v>
      </c>
      <c r="O15" s="60" t="s">
        <v>400</v>
      </c>
      <c r="P15" s="60" t="s">
        <v>401</v>
      </c>
    </row>
    <row r="16" spans="1:16" ht="12" customHeight="1">
      <c r="A16" s="53" t="s">
        <v>81</v>
      </c>
      <c r="B16" s="103" t="s">
        <v>270</v>
      </c>
      <c r="C16" s="103" t="s">
        <v>402</v>
      </c>
      <c r="D16" s="103" t="s">
        <v>403</v>
      </c>
      <c r="E16" s="103" t="s">
        <v>404</v>
      </c>
      <c r="F16" s="104"/>
      <c r="G16" s="103" t="s">
        <v>405</v>
      </c>
      <c r="H16" s="103" t="s">
        <v>406</v>
      </c>
      <c r="I16" s="103" t="s">
        <v>407</v>
      </c>
      <c r="J16" s="103" t="s">
        <v>297</v>
      </c>
      <c r="K16" s="103" t="s">
        <v>408</v>
      </c>
      <c r="L16" s="103" t="s">
        <v>409</v>
      </c>
      <c r="M16" s="103" t="s">
        <v>410</v>
      </c>
      <c r="N16" s="103" t="s">
        <v>411</v>
      </c>
      <c r="O16" s="103" t="s">
        <v>412</v>
      </c>
      <c r="P16" s="103" t="s">
        <v>413</v>
      </c>
    </row>
    <row r="17" spans="1:16" s="61" customFormat="1" ht="12" customHeight="1">
      <c r="A17" s="57" t="s">
        <v>205</v>
      </c>
      <c r="B17" s="60" t="s">
        <v>271</v>
      </c>
      <c r="C17" s="60" t="s">
        <v>414</v>
      </c>
      <c r="D17" s="60" t="s">
        <v>349</v>
      </c>
      <c r="E17" s="60" t="s">
        <v>415</v>
      </c>
      <c r="F17" s="69"/>
      <c r="G17" s="60" t="s">
        <v>416</v>
      </c>
      <c r="H17" s="60" t="s">
        <v>417</v>
      </c>
      <c r="I17" s="60" t="s">
        <v>418</v>
      </c>
      <c r="J17" s="60" t="s">
        <v>298</v>
      </c>
      <c r="K17" s="60" t="s">
        <v>314</v>
      </c>
      <c r="L17" s="60" t="s">
        <v>419</v>
      </c>
      <c r="M17" s="60" t="s">
        <v>420</v>
      </c>
      <c r="N17" s="60" t="s">
        <v>421</v>
      </c>
      <c r="O17" s="60" t="s">
        <v>282</v>
      </c>
      <c r="P17" s="60" t="s">
        <v>422</v>
      </c>
    </row>
    <row r="18" spans="1:16" ht="12" customHeight="1">
      <c r="A18" s="62" t="s">
        <v>6</v>
      </c>
      <c r="B18" s="63" t="s">
        <v>272</v>
      </c>
      <c r="C18" s="63" t="s">
        <v>423</v>
      </c>
      <c r="D18" s="63" t="s">
        <v>424</v>
      </c>
      <c r="E18" s="63" t="s">
        <v>425</v>
      </c>
      <c r="F18" s="63" t="s">
        <v>426</v>
      </c>
      <c r="G18" s="63"/>
      <c r="H18" s="63" t="s">
        <v>427</v>
      </c>
      <c r="I18" s="63" t="s">
        <v>428</v>
      </c>
      <c r="J18" s="63" t="s">
        <v>46</v>
      </c>
      <c r="K18" s="63" t="s">
        <v>429</v>
      </c>
      <c r="L18" s="63" t="s">
        <v>430</v>
      </c>
      <c r="M18" s="101" t="s">
        <v>431</v>
      </c>
      <c r="N18" s="63" t="s">
        <v>432</v>
      </c>
      <c r="O18" s="63" t="s">
        <v>433</v>
      </c>
      <c r="P18" s="63" t="s">
        <v>434</v>
      </c>
    </row>
    <row r="19" spans="1:16" s="61" customFormat="1" ht="12" customHeight="1">
      <c r="A19" s="68" t="s">
        <v>205</v>
      </c>
      <c r="B19" s="60" t="s">
        <v>273</v>
      </c>
      <c r="C19" s="60" t="s">
        <v>435</v>
      </c>
      <c r="D19" s="60" t="s">
        <v>436</v>
      </c>
      <c r="E19" s="60" t="s">
        <v>437</v>
      </c>
      <c r="F19" s="60" t="s">
        <v>438</v>
      </c>
      <c r="G19" s="60"/>
      <c r="H19" s="60" t="s">
        <v>439</v>
      </c>
      <c r="I19" s="60" t="s">
        <v>440</v>
      </c>
      <c r="J19" s="60">
        <v>0</v>
      </c>
      <c r="K19" s="60" t="s">
        <v>441</v>
      </c>
      <c r="L19" s="60" t="s">
        <v>442</v>
      </c>
      <c r="M19" s="60" t="s">
        <v>443</v>
      </c>
      <c r="N19" s="60" t="s">
        <v>399</v>
      </c>
      <c r="O19" s="60" t="s">
        <v>444</v>
      </c>
      <c r="P19" s="60" t="s">
        <v>445</v>
      </c>
    </row>
    <row r="20" spans="1:16" ht="12" customHeight="1">
      <c r="A20" s="62" t="s">
        <v>7</v>
      </c>
      <c r="B20" s="63" t="s">
        <v>274</v>
      </c>
      <c r="C20" s="101" t="s">
        <v>446</v>
      </c>
      <c r="D20" s="101" t="s">
        <v>447</v>
      </c>
      <c r="E20" s="63" t="s">
        <v>448</v>
      </c>
      <c r="F20" s="63" t="s">
        <v>449</v>
      </c>
      <c r="G20" s="63" t="s">
        <v>450</v>
      </c>
      <c r="H20" s="66"/>
      <c r="I20" s="101" t="s">
        <v>451</v>
      </c>
      <c r="J20" s="101" t="s">
        <v>299</v>
      </c>
      <c r="K20" s="63" t="s">
        <v>452</v>
      </c>
      <c r="L20" s="63" t="s">
        <v>453</v>
      </c>
      <c r="M20" s="63" t="s">
        <v>454</v>
      </c>
      <c r="N20" s="63" t="s">
        <v>455</v>
      </c>
      <c r="O20" s="63" t="s">
        <v>277</v>
      </c>
      <c r="P20" s="63" t="s">
        <v>456</v>
      </c>
    </row>
    <row r="21" spans="1:16" s="61" customFormat="1" ht="12" customHeight="1">
      <c r="A21" s="68" t="s">
        <v>205</v>
      </c>
      <c r="B21" s="60" t="s">
        <v>275</v>
      </c>
      <c r="C21" s="60" t="s">
        <v>457</v>
      </c>
      <c r="D21" s="60" t="s">
        <v>381</v>
      </c>
      <c r="E21" s="60" t="s">
        <v>458</v>
      </c>
      <c r="F21" s="60" t="s">
        <v>459</v>
      </c>
      <c r="G21" s="60" t="s">
        <v>460</v>
      </c>
      <c r="H21" s="69"/>
      <c r="I21" s="60" t="s">
        <v>461</v>
      </c>
      <c r="J21" s="60" t="s">
        <v>300</v>
      </c>
      <c r="K21" s="60" t="s">
        <v>347</v>
      </c>
      <c r="L21" s="60" t="s">
        <v>419</v>
      </c>
      <c r="M21" s="60" t="s">
        <v>462</v>
      </c>
      <c r="N21" s="60" t="s">
        <v>463</v>
      </c>
      <c r="O21" s="60" t="s">
        <v>464</v>
      </c>
      <c r="P21" s="60" t="s">
        <v>465</v>
      </c>
    </row>
    <row r="22" spans="1:16" s="61" customFormat="1" ht="12" customHeight="1">
      <c r="A22" s="62" t="s">
        <v>8</v>
      </c>
      <c r="B22" s="63" t="s">
        <v>276</v>
      </c>
      <c r="C22" s="63" t="s">
        <v>403</v>
      </c>
      <c r="D22" s="63" t="s">
        <v>370</v>
      </c>
      <c r="E22" s="63" t="s">
        <v>466</v>
      </c>
      <c r="F22" s="63" t="s">
        <v>467</v>
      </c>
      <c r="G22" s="63" t="s">
        <v>468</v>
      </c>
      <c r="H22" s="63" t="s">
        <v>469</v>
      </c>
      <c r="I22" s="66"/>
      <c r="J22" s="63" t="s">
        <v>301</v>
      </c>
      <c r="K22" s="63" t="s">
        <v>470</v>
      </c>
      <c r="L22" s="63" t="s">
        <v>471</v>
      </c>
      <c r="M22" s="63" t="s">
        <v>472</v>
      </c>
      <c r="N22" s="101" t="s">
        <v>473</v>
      </c>
      <c r="O22" s="101" t="s">
        <v>474</v>
      </c>
      <c r="P22" s="63" t="s">
        <v>475</v>
      </c>
    </row>
    <row r="23" spans="1:16" s="61" customFormat="1" ht="12" customHeight="1" thickBot="1">
      <c r="A23" s="68" t="s">
        <v>205</v>
      </c>
      <c r="B23" s="60" t="s">
        <v>277</v>
      </c>
      <c r="C23" s="60" t="s">
        <v>476</v>
      </c>
      <c r="D23" s="60" t="s">
        <v>421</v>
      </c>
      <c r="E23" s="60" t="s">
        <v>477</v>
      </c>
      <c r="F23" s="60" t="s">
        <v>478</v>
      </c>
      <c r="G23" s="60" t="s">
        <v>479</v>
      </c>
      <c r="H23" s="60" t="s">
        <v>480</v>
      </c>
      <c r="I23" s="69"/>
      <c r="J23" s="60" t="s">
        <v>302</v>
      </c>
      <c r="K23" s="60" t="s">
        <v>481</v>
      </c>
      <c r="L23" s="60" t="s">
        <v>350</v>
      </c>
      <c r="M23" s="60" t="s">
        <v>482</v>
      </c>
      <c r="N23" s="60" t="s">
        <v>483</v>
      </c>
      <c r="O23" s="60" t="s">
        <v>484</v>
      </c>
      <c r="P23" s="60" t="s">
        <v>485</v>
      </c>
    </row>
    <row r="24" spans="1:16" ht="12" customHeight="1">
      <c r="A24" s="53" t="s">
        <v>9</v>
      </c>
      <c r="B24" s="101" t="s">
        <v>278</v>
      </c>
      <c r="C24" s="101" t="s">
        <v>486</v>
      </c>
      <c r="D24" s="63" t="s">
        <v>487</v>
      </c>
      <c r="E24" s="63" t="s">
        <v>488</v>
      </c>
      <c r="F24" s="63" t="s">
        <v>489</v>
      </c>
      <c r="G24" s="101" t="s">
        <v>490</v>
      </c>
      <c r="H24" s="63" t="s">
        <v>491</v>
      </c>
      <c r="I24" s="101" t="s">
        <v>492</v>
      </c>
      <c r="J24" s="66"/>
      <c r="K24" s="63" t="s">
        <v>493</v>
      </c>
      <c r="L24" s="63" t="s">
        <v>494</v>
      </c>
      <c r="M24" s="63" t="s">
        <v>495</v>
      </c>
      <c r="N24" s="63" t="s">
        <v>496</v>
      </c>
      <c r="O24" s="101" t="s">
        <v>448</v>
      </c>
      <c r="P24" s="63" t="s">
        <v>497</v>
      </c>
    </row>
    <row r="25" spans="1:16" s="61" customFormat="1" ht="12" customHeight="1">
      <c r="A25" s="57" t="s">
        <v>205</v>
      </c>
      <c r="B25" s="60" t="s">
        <v>279</v>
      </c>
      <c r="C25" s="60" t="s">
        <v>498</v>
      </c>
      <c r="D25" s="60" t="s">
        <v>499</v>
      </c>
      <c r="E25" s="60" t="s">
        <v>500</v>
      </c>
      <c r="F25" s="60" t="s">
        <v>501</v>
      </c>
      <c r="G25" s="60" t="s">
        <v>502</v>
      </c>
      <c r="H25" s="60" t="s">
        <v>416</v>
      </c>
      <c r="I25" s="60" t="s">
        <v>368</v>
      </c>
      <c r="J25" s="69"/>
      <c r="K25" s="60" t="s">
        <v>503</v>
      </c>
      <c r="L25" s="60" t="s">
        <v>504</v>
      </c>
      <c r="M25" s="60" t="s">
        <v>505</v>
      </c>
      <c r="N25" s="60" t="s">
        <v>506</v>
      </c>
      <c r="O25" s="60" t="s">
        <v>507</v>
      </c>
      <c r="P25" s="60" t="s">
        <v>508</v>
      </c>
    </row>
    <row r="26" spans="1:16" ht="12" customHeight="1">
      <c r="A26" s="62" t="s">
        <v>10</v>
      </c>
      <c r="B26" s="101" t="s">
        <v>280</v>
      </c>
      <c r="C26" s="63" t="s">
        <v>509</v>
      </c>
      <c r="D26" s="63" t="s">
        <v>375</v>
      </c>
      <c r="E26" s="63" t="s">
        <v>510</v>
      </c>
      <c r="F26" s="63" t="s">
        <v>511</v>
      </c>
      <c r="G26" s="101" t="s">
        <v>512</v>
      </c>
      <c r="H26" s="63" t="s">
        <v>513</v>
      </c>
      <c r="I26" s="63" t="s">
        <v>482</v>
      </c>
      <c r="J26" s="63" t="s">
        <v>303</v>
      </c>
      <c r="K26" s="66"/>
      <c r="L26" s="63" t="s">
        <v>514</v>
      </c>
      <c r="M26" s="63" t="s">
        <v>277</v>
      </c>
      <c r="N26" s="63" t="s">
        <v>515</v>
      </c>
      <c r="O26" s="63" t="s">
        <v>516</v>
      </c>
      <c r="P26" s="63" t="s">
        <v>517</v>
      </c>
    </row>
    <row r="27" spans="1:16" s="61" customFormat="1" ht="12" customHeight="1">
      <c r="A27" s="68" t="s">
        <v>205</v>
      </c>
      <c r="B27" s="60" t="s">
        <v>281</v>
      </c>
      <c r="C27" s="60" t="s">
        <v>518</v>
      </c>
      <c r="D27" s="60" t="s">
        <v>519</v>
      </c>
      <c r="E27" s="60" t="s">
        <v>520</v>
      </c>
      <c r="F27" s="60" t="s">
        <v>372</v>
      </c>
      <c r="G27" s="60" t="s">
        <v>521</v>
      </c>
      <c r="H27" s="60" t="s">
        <v>522</v>
      </c>
      <c r="I27" s="60" t="s">
        <v>523</v>
      </c>
      <c r="J27" s="60" t="s">
        <v>304</v>
      </c>
      <c r="K27" s="69"/>
      <c r="L27" s="60" t="s">
        <v>524</v>
      </c>
      <c r="M27" s="60" t="s">
        <v>525</v>
      </c>
      <c r="N27" s="60" t="s">
        <v>526</v>
      </c>
      <c r="O27" s="60" t="s">
        <v>527</v>
      </c>
      <c r="P27" s="60" t="s">
        <v>528</v>
      </c>
    </row>
    <row r="28" spans="1:16" ht="12" customHeight="1">
      <c r="A28" s="62" t="s">
        <v>11</v>
      </c>
      <c r="B28" s="63" t="s">
        <v>282</v>
      </c>
      <c r="C28" s="63" t="s">
        <v>529</v>
      </c>
      <c r="D28" s="63" t="s">
        <v>530</v>
      </c>
      <c r="E28" s="63" t="s">
        <v>531</v>
      </c>
      <c r="F28" s="63" t="s">
        <v>532</v>
      </c>
      <c r="G28" s="63" t="s">
        <v>533</v>
      </c>
      <c r="H28" s="63" t="s">
        <v>534</v>
      </c>
      <c r="I28" s="63" t="s">
        <v>456</v>
      </c>
      <c r="J28" s="63" t="s">
        <v>305</v>
      </c>
      <c r="K28" s="63" t="s">
        <v>535</v>
      </c>
      <c r="L28" s="66"/>
      <c r="M28" s="63" t="s">
        <v>536</v>
      </c>
      <c r="N28" s="63" t="s">
        <v>537</v>
      </c>
      <c r="O28" s="63" t="s">
        <v>538</v>
      </c>
      <c r="P28" s="63" t="s">
        <v>539</v>
      </c>
    </row>
    <row r="29" spans="1:16" s="61" customFormat="1" ht="12" customHeight="1">
      <c r="A29" s="68" t="s">
        <v>205</v>
      </c>
      <c r="B29" s="60" t="s">
        <v>283</v>
      </c>
      <c r="C29" s="60" t="s">
        <v>540</v>
      </c>
      <c r="D29" s="60" t="s">
        <v>491</v>
      </c>
      <c r="E29" s="60" t="s">
        <v>541</v>
      </c>
      <c r="F29" s="60" t="s">
        <v>301</v>
      </c>
      <c r="G29" s="60" t="s">
        <v>540</v>
      </c>
      <c r="H29" s="60" t="s">
        <v>542</v>
      </c>
      <c r="I29" s="60" t="s">
        <v>543</v>
      </c>
      <c r="J29" s="60" t="s">
        <v>306</v>
      </c>
      <c r="K29" s="60" t="s">
        <v>544</v>
      </c>
      <c r="L29" s="69"/>
      <c r="M29" s="60" t="s">
        <v>545</v>
      </c>
      <c r="N29" s="60" t="s">
        <v>546</v>
      </c>
      <c r="O29" s="60" t="s">
        <v>547</v>
      </c>
      <c r="P29" s="60" t="s">
        <v>548</v>
      </c>
    </row>
    <row r="30" spans="1:16" s="61" customFormat="1" ht="12" customHeight="1">
      <c r="A30" s="62" t="s">
        <v>140</v>
      </c>
      <c r="B30" s="101" t="s">
        <v>284</v>
      </c>
      <c r="C30" s="63" t="s">
        <v>549</v>
      </c>
      <c r="D30" s="63" t="s">
        <v>550</v>
      </c>
      <c r="E30" s="63" t="s">
        <v>551</v>
      </c>
      <c r="F30" s="63" t="s">
        <v>552</v>
      </c>
      <c r="G30" s="101" t="s">
        <v>553</v>
      </c>
      <c r="H30" s="63" t="s">
        <v>554</v>
      </c>
      <c r="I30" s="63" t="s">
        <v>555</v>
      </c>
      <c r="J30" s="63" t="s">
        <v>307</v>
      </c>
      <c r="K30" s="63" t="s">
        <v>279</v>
      </c>
      <c r="L30" s="63" t="s">
        <v>556</v>
      </c>
      <c r="M30" s="66"/>
      <c r="N30" s="63" t="s">
        <v>557</v>
      </c>
      <c r="O30" s="63" t="s">
        <v>558</v>
      </c>
      <c r="P30" s="63" t="s">
        <v>559</v>
      </c>
    </row>
    <row r="31" spans="1:16" s="61" customFormat="1" ht="12" customHeight="1" thickBot="1">
      <c r="A31" s="105" t="s">
        <v>205</v>
      </c>
      <c r="B31" s="108" t="s">
        <v>285</v>
      </c>
      <c r="C31" s="108" t="s">
        <v>560</v>
      </c>
      <c r="D31" s="108" t="s">
        <v>561</v>
      </c>
      <c r="E31" s="108" t="s">
        <v>562</v>
      </c>
      <c r="F31" s="108" t="s">
        <v>422</v>
      </c>
      <c r="G31" s="108" t="s">
        <v>563</v>
      </c>
      <c r="H31" s="108" t="s">
        <v>344</v>
      </c>
      <c r="I31" s="109" t="s">
        <v>564</v>
      </c>
      <c r="J31" s="108" t="s">
        <v>308</v>
      </c>
      <c r="K31" s="108" t="s">
        <v>565</v>
      </c>
      <c r="L31" s="108" t="s">
        <v>566</v>
      </c>
      <c r="M31" s="110"/>
      <c r="N31" s="108" t="s">
        <v>567</v>
      </c>
      <c r="O31" s="108" t="s">
        <v>470</v>
      </c>
      <c r="P31" s="108" t="s">
        <v>478</v>
      </c>
    </row>
    <row r="32" spans="1:16" ht="12" customHeight="1">
      <c r="A32" s="53" t="s">
        <v>13</v>
      </c>
      <c r="B32" s="101" t="s">
        <v>628</v>
      </c>
      <c r="C32" s="63" t="s">
        <v>46</v>
      </c>
      <c r="D32" s="101" t="s">
        <v>568</v>
      </c>
      <c r="E32" s="63" t="s">
        <v>569</v>
      </c>
      <c r="F32" s="63" t="s">
        <v>570</v>
      </c>
      <c r="G32" s="63" t="s">
        <v>571</v>
      </c>
      <c r="H32" s="63" t="s">
        <v>572</v>
      </c>
      <c r="I32" s="63" t="s">
        <v>573</v>
      </c>
      <c r="J32" s="63" t="s">
        <v>46</v>
      </c>
      <c r="K32" s="63" t="s">
        <v>574</v>
      </c>
      <c r="L32" s="63" t="s">
        <v>575</v>
      </c>
      <c r="M32" s="63" t="s">
        <v>576</v>
      </c>
      <c r="N32" s="66"/>
      <c r="O32" s="63" t="s">
        <v>577</v>
      </c>
      <c r="P32" s="63" t="s">
        <v>578</v>
      </c>
    </row>
    <row r="33" spans="1:16" s="61" customFormat="1" ht="12" customHeight="1">
      <c r="A33" s="68" t="s">
        <v>205</v>
      </c>
      <c r="B33" s="60" t="s">
        <v>286</v>
      </c>
      <c r="C33" s="60">
        <v>0</v>
      </c>
      <c r="D33" s="60" t="s">
        <v>579</v>
      </c>
      <c r="E33" s="60" t="s">
        <v>580</v>
      </c>
      <c r="F33" s="60" t="s">
        <v>581</v>
      </c>
      <c r="G33" s="60" t="s">
        <v>582</v>
      </c>
      <c r="H33" s="60" t="s">
        <v>583</v>
      </c>
      <c r="I33" s="60" t="s">
        <v>584</v>
      </c>
      <c r="J33" s="60">
        <v>0</v>
      </c>
      <c r="K33" s="60" t="s">
        <v>585</v>
      </c>
      <c r="L33" s="60" t="s">
        <v>586</v>
      </c>
      <c r="M33" s="60" t="s">
        <v>587</v>
      </c>
      <c r="N33" s="69"/>
      <c r="O33" s="60" t="s">
        <v>581</v>
      </c>
      <c r="P33" s="60" t="s">
        <v>588</v>
      </c>
    </row>
    <row r="34" spans="1:16" ht="12" customHeight="1">
      <c r="A34" s="62" t="s">
        <v>14</v>
      </c>
      <c r="B34" s="101" t="s">
        <v>287</v>
      </c>
      <c r="C34" s="101" t="s">
        <v>589</v>
      </c>
      <c r="D34" s="63" t="s">
        <v>590</v>
      </c>
      <c r="E34" s="63" t="s">
        <v>591</v>
      </c>
      <c r="F34" s="101" t="s">
        <v>592</v>
      </c>
      <c r="G34" s="101" t="s">
        <v>593</v>
      </c>
      <c r="H34" s="63" t="s">
        <v>594</v>
      </c>
      <c r="I34" s="63" t="s">
        <v>595</v>
      </c>
      <c r="J34" s="63" t="s">
        <v>46</v>
      </c>
      <c r="K34" s="63" t="s">
        <v>418</v>
      </c>
      <c r="L34" s="101" t="s">
        <v>596</v>
      </c>
      <c r="M34" s="101" t="s">
        <v>597</v>
      </c>
      <c r="N34" s="63" t="s">
        <v>598</v>
      </c>
      <c r="O34" s="66"/>
      <c r="P34" s="63" t="s">
        <v>298</v>
      </c>
    </row>
    <row r="35" spans="1:17" s="61" customFormat="1" ht="12" customHeight="1" thickBot="1">
      <c r="A35" s="79" t="s">
        <v>205</v>
      </c>
      <c r="B35" s="60" t="s">
        <v>288</v>
      </c>
      <c r="C35" s="60" t="s">
        <v>599</v>
      </c>
      <c r="D35" s="60" t="s">
        <v>600</v>
      </c>
      <c r="E35" s="60" t="s">
        <v>601</v>
      </c>
      <c r="F35" s="60" t="s">
        <v>602</v>
      </c>
      <c r="G35" s="60" t="s">
        <v>603</v>
      </c>
      <c r="H35" s="60" t="s">
        <v>272</v>
      </c>
      <c r="I35" s="60" t="s">
        <v>604</v>
      </c>
      <c r="J35" s="60">
        <v>0</v>
      </c>
      <c r="K35" s="60" t="s">
        <v>605</v>
      </c>
      <c r="L35" s="60" t="s">
        <v>606</v>
      </c>
      <c r="M35" s="60" t="s">
        <v>607</v>
      </c>
      <c r="N35" s="60" t="s">
        <v>608</v>
      </c>
      <c r="O35" s="69"/>
      <c r="P35" s="60" t="s">
        <v>609</v>
      </c>
      <c r="Q35" s="111"/>
    </row>
    <row r="36" spans="1:17" s="61" customFormat="1" ht="12" customHeight="1">
      <c r="A36" s="68" t="s">
        <v>15</v>
      </c>
      <c r="B36" s="63" t="s">
        <v>289</v>
      </c>
      <c r="C36" s="63" t="s">
        <v>610</v>
      </c>
      <c r="D36" s="101" t="s">
        <v>611</v>
      </c>
      <c r="E36" s="63" t="s">
        <v>612</v>
      </c>
      <c r="F36" s="63" t="s">
        <v>613</v>
      </c>
      <c r="G36" s="101" t="s">
        <v>614</v>
      </c>
      <c r="H36" s="63" t="s">
        <v>615</v>
      </c>
      <c r="I36" s="63" t="s">
        <v>616</v>
      </c>
      <c r="J36" s="63" t="s">
        <v>309</v>
      </c>
      <c r="K36" s="63" t="s">
        <v>297</v>
      </c>
      <c r="L36" s="63" t="s">
        <v>617</v>
      </c>
      <c r="M36" s="63" t="s">
        <v>618</v>
      </c>
      <c r="N36" s="63" t="s">
        <v>285</v>
      </c>
      <c r="O36" s="63" t="s">
        <v>619</v>
      </c>
      <c r="P36" s="66"/>
      <c r="Q36" s="111"/>
    </row>
    <row r="37" spans="1:17" s="61" customFormat="1" ht="12" customHeight="1" thickBot="1">
      <c r="A37" s="79" t="s">
        <v>205</v>
      </c>
      <c r="B37" s="60" t="s">
        <v>290</v>
      </c>
      <c r="C37" s="60" t="s">
        <v>352</v>
      </c>
      <c r="D37" s="60" t="s">
        <v>267</v>
      </c>
      <c r="E37" s="60" t="s">
        <v>500</v>
      </c>
      <c r="F37" s="60" t="s">
        <v>620</v>
      </c>
      <c r="G37" s="60" t="s">
        <v>621</v>
      </c>
      <c r="H37" s="60" t="s">
        <v>622</v>
      </c>
      <c r="I37" s="60" t="s">
        <v>623</v>
      </c>
      <c r="J37" s="60" t="s">
        <v>310</v>
      </c>
      <c r="K37" s="60" t="s">
        <v>431</v>
      </c>
      <c r="L37" s="60" t="s">
        <v>624</v>
      </c>
      <c r="M37" s="60" t="s">
        <v>505</v>
      </c>
      <c r="N37" s="60" t="s">
        <v>625</v>
      </c>
      <c r="O37" s="60" t="s">
        <v>626</v>
      </c>
      <c r="P37" s="69"/>
      <c r="Q37" s="111"/>
    </row>
    <row r="39" s="61" customFormat="1" ht="12.75"/>
    <row r="40" ht="12.75">
      <c r="A40" s="80" t="s">
        <v>164</v>
      </c>
    </row>
    <row r="42" spans="1:15" ht="12.75">
      <c r="A42" s="157" t="s">
        <v>206</v>
      </c>
      <c r="B42" s="158"/>
      <c r="C42" s="158"/>
      <c r="D42" s="158"/>
      <c r="E42" s="158"/>
      <c r="F42" s="158"/>
      <c r="G42" s="158"/>
      <c r="H42" s="158"/>
      <c r="I42" s="158"/>
      <c r="J42" s="159"/>
      <c r="K42" s="150"/>
      <c r="L42" s="150"/>
      <c r="M42" s="150"/>
      <c r="N42" s="150"/>
      <c r="O42" s="150"/>
    </row>
    <row r="43" spans="1:15" ht="12.75">
      <c r="A43" s="158"/>
      <c r="B43" s="158"/>
      <c r="C43" s="158"/>
      <c r="D43" s="158"/>
      <c r="E43" s="158"/>
      <c r="F43" s="158"/>
      <c r="G43" s="158"/>
      <c r="H43" s="158"/>
      <c r="I43" s="158"/>
      <c r="J43" s="159"/>
      <c r="K43" s="150"/>
      <c r="L43" s="150"/>
      <c r="M43" s="150"/>
      <c r="N43" s="150"/>
      <c r="O43" s="150"/>
    </row>
    <row r="44" spans="1:15" ht="12.75">
      <c r="A44" s="158"/>
      <c r="B44" s="158"/>
      <c r="C44" s="158"/>
      <c r="D44" s="158"/>
      <c r="E44" s="158"/>
      <c r="F44" s="158"/>
      <c r="G44" s="158"/>
      <c r="H44" s="158"/>
      <c r="I44" s="158"/>
      <c r="J44" s="159"/>
      <c r="K44" s="150"/>
      <c r="L44" s="150"/>
      <c r="M44" s="150"/>
      <c r="N44" s="150"/>
      <c r="O44" s="150"/>
    </row>
    <row r="45" spans="1:15" ht="12.75">
      <c r="A45" s="158"/>
      <c r="B45" s="158"/>
      <c r="C45" s="158"/>
      <c r="D45" s="158"/>
      <c r="E45" s="158"/>
      <c r="F45" s="158"/>
      <c r="G45" s="158"/>
      <c r="H45" s="158"/>
      <c r="I45" s="158"/>
      <c r="J45" s="159"/>
      <c r="K45" s="150"/>
      <c r="L45" s="150"/>
      <c r="M45" s="150"/>
      <c r="N45" s="150"/>
      <c r="O45" s="150"/>
    </row>
  </sheetData>
  <sheetProtection/>
  <mergeCells count="4">
    <mergeCell ref="B4:K4"/>
    <mergeCell ref="B6:P6"/>
    <mergeCell ref="A42:O45"/>
    <mergeCell ref="A5:E5"/>
  </mergeCells>
  <printOptions/>
  <pageMargins left="0.2" right="0.2" top="0.17" bottom="0.26" header="0.5" footer="0.28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sampson</dc:creator>
  <cp:keywords/>
  <dc:description/>
  <cp:lastModifiedBy>Emily Phares</cp:lastModifiedBy>
  <dcterms:created xsi:type="dcterms:W3CDTF">2010-09-13T21:38:13Z</dcterms:created>
  <dcterms:modified xsi:type="dcterms:W3CDTF">2012-01-13T14:23:35Z</dcterms:modified>
  <cp:category/>
  <cp:version/>
  <cp:contentType/>
  <cp:contentStatus/>
</cp:coreProperties>
</file>